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-9" yWindow="5271" windowWidth="19320" windowHeight="5280" tabRatio="863"/>
  </bookViews>
  <sheets>
    <sheet name="エリア分析レポート" sheetId="1" r:id="rId1"/>
    <sheet name="基本分析" sheetId="2" r:id="rId2"/>
    <sheet name="周辺地図" sheetId="3" r:id="rId3"/>
    <sheet name="かかる小地域" sheetId="4" r:id="rId4"/>
    <sheet name="年齢別人口" sheetId="5" r:id="rId5"/>
    <sheet name="世帯数" sheetId="6" r:id="rId6"/>
    <sheet name="経済センサス" sheetId="7" r:id="rId7"/>
    <sheet name="人口・世帯数増減" sheetId="14" r:id="rId8"/>
    <sheet name="マップキャプチャ" sheetId="11" r:id="rId9"/>
    <sheet name="エリア分析レポート___set_Cell_img_create" sheetId="8" state="hidden" r:id="rId10"/>
    <sheet name="周辺地図___set_Cell_img_create___2" sheetId="9" state="hidden" r:id="rId11"/>
    <sheet name="かかる小地域___set_Cell_img_create___" sheetId="10" state="hidden" r:id="rId12"/>
  </sheets>
  <definedNames>
    <definedName name="_xlnm.Print_Area" localSheetId="1">基本分析!$B$1:$T$47</definedName>
    <definedName name="_xlnm.Print_Area" localSheetId="6">経済センサス!$A$1:$K$78</definedName>
    <definedName name="_xlnm.Print_Area" localSheetId="7">人口・世帯数増減!$A$1:$BN$72</definedName>
    <definedName name="_xlnm.Print_Area" localSheetId="5">世帯数!$A$1:$K$38</definedName>
    <definedName name="_xlnm.Print_Area" localSheetId="4">年齢別人口!$A$1:$J$59</definedName>
    <definedName name="rgnAgeCGS">OFFSET(#REF!,1,2,COUNTA(#REF!)-1,1)</definedName>
    <definedName name="rgnAgeCKR">OFFSET(#REF!,1,4,COUNTA(#REF!)-1,1)</definedName>
    <definedName name="rgnAgeCMG">OFFSET(#REF!,1,1,COUNTA(#REF!)-1,1)</definedName>
    <definedName name="rgnAgeCSG">OFFSET(#REF!,1,3,COUNTA(#REF!)-1,1)</definedName>
    <definedName name="rgnAgeCTitles">OFFSET(#REF!,1,0,COUNTA(#REF!)-1,1)</definedName>
    <definedName name="rgnAgeWeb">OFFSET(#REF!,0,0,COUNTA(#REF!),7)</definedName>
    <definedName name="rgnFamCFT">OFFSET(#REF!,1,2,COUNTA(#REF!)-1,1)</definedName>
    <definedName name="rgnFamCSIJ">OFFSET(#REF!,1,3,COUNTA(#REF!)-1,1)</definedName>
    <definedName name="rgnFamCTitles">OFFSET(#REF!,1,0,COUNTA(#REF!)-1,1)</definedName>
    <definedName name="rgnFamCTS">OFFSET(#REF!,1,1,COUNTA(#REF!)-1,1)</definedName>
    <definedName name="rgnMFDNPopCDayF">OFFSET(#REF!,1,2,COUNTA(#REF!)-1,1)</definedName>
    <definedName name="rgnMFDNPopCDayM">OFFSET(#REF!,1,1,COUNTA(#REF!)-1,1)</definedName>
    <definedName name="rgnMFDNPopCNightF">OFFSET(#REF!,1,4,COUNTA(#REF!)-1,1)</definedName>
    <definedName name="rgnMFDNPopCNightM">OFFSET(#REF!,1,3,COUNTA(#REF!)-1,1)</definedName>
    <definedName name="rgnMFDNPopCTitles">OFFSET(#REF!,1,0,COUNTA(#REF!)-1,1)</definedName>
    <definedName name="rgnMFDNPopDayF">OFFSET(#REF!,1,2,COUNTA(#REF!)-1,1)</definedName>
    <definedName name="rgnMFDNPopDayM">OFFSET(#REF!,1,1,COUNTA(#REF!)-1,1)</definedName>
    <definedName name="rgnMFDNPopNightF">OFFSET(#REF!,1,4,COUNTA(#REF!)-1,1)</definedName>
    <definedName name="rgnMFDNPopNightM">OFFSET(#REF!,1,3,COUNTA(#REF!)-1,1)</definedName>
    <definedName name="rgnMFDNPopTitles">OFFSET(#REF!,1,0,COUNTA(#REF!)-1,1)</definedName>
  </definedNames>
  <calcPr calcId="162913" fullCalcOnLoad="true"/>
</workbook>
</file>

<file path=xl/calcChain.xml><?xml version="1.0" encoding="utf-8"?>
<calcChain xmlns="http://schemas.openxmlformats.org/spreadsheetml/2006/main">
  <c r="AA47" i="7" l="1"/>
  <c r="Q34" i="2"/>
  <c r="P34" i="2"/>
  <c r="O34" i="2"/>
  <c r="AA57" i="5"/>
  <c r="AA38" i="5"/>
  <c r="AA37" i="5"/>
  <c r="AA19" i="5"/>
  <c r="AA18" i="5"/>
  <c r="BY16" i="2"/>
  <c r="BZ16" i="2"/>
  <c r="CA16" i="2"/>
  <c r="CB16" i="2"/>
  <c r="CC16" i="2"/>
  <c r="BX38" i="2" s="1"/>
  <c r="CD16" i="2"/>
  <c r="CE16" i="2"/>
  <c r="CF16" i="2"/>
  <c r="BX41" i="2" s="1"/>
  <c r="CG16" i="2"/>
  <c r="CH16" i="2"/>
  <c r="CI16" i="2"/>
  <c r="CJ16" i="2"/>
  <c r="CK16" i="2"/>
  <c r="BX46" i="2" s="1"/>
  <c r="CL16" i="2"/>
  <c r="BX47" i="2" s="1"/>
  <c r="CM16" i="2"/>
  <c r="CN16" i="2"/>
  <c r="BX49" i="2" s="1"/>
  <c r="BY19" i="2"/>
  <c r="BZ19" i="2"/>
  <c r="CA19" i="2"/>
  <c r="CB19" i="2"/>
  <c r="CC19" i="2"/>
  <c r="BZ38" i="2" s="1"/>
  <c r="CD19" i="2"/>
  <c r="CE19" i="2"/>
  <c r="CF19" i="2"/>
  <c r="BZ41" i="2" s="1"/>
  <c r="CG19" i="2"/>
  <c r="CH19" i="2"/>
  <c r="CI19" i="2"/>
  <c r="CJ19" i="2"/>
  <c r="CK19" i="2"/>
  <c r="BZ46" i="2" s="1"/>
  <c r="CL19" i="2"/>
  <c r="CM19" i="2"/>
  <c r="CN19" i="2"/>
  <c r="BZ49" i="2" s="1"/>
  <c r="BY22" i="2"/>
  <c r="BZ22" i="2"/>
  <c r="CA22" i="2"/>
  <c r="CB22" i="2"/>
  <c r="CC22" i="2"/>
  <c r="CD22" i="2"/>
  <c r="CE22" i="2"/>
  <c r="CF22" i="2"/>
  <c r="CB41" i="2" s="1"/>
  <c r="CG22" i="2"/>
  <c r="CH22" i="2"/>
  <c r="CI22" i="2"/>
  <c r="CJ22" i="2"/>
  <c r="CK22" i="2"/>
  <c r="CB46" i="2" s="1"/>
  <c r="CL22" i="2"/>
  <c r="CM22" i="2"/>
  <c r="CN22" i="2"/>
  <c r="CE34" i="2"/>
  <c r="CD34" i="2"/>
  <c r="BX31" i="2"/>
  <c r="BX36" i="2" s="1"/>
  <c r="BX39" i="2"/>
  <c r="BX44" i="2"/>
  <c r="BZ31" i="2"/>
  <c r="BZ36" i="2" s="1"/>
  <c r="BZ39" i="2"/>
  <c r="BZ47" i="2"/>
  <c r="CB31" i="2"/>
  <c r="CB37" i="2" s="1"/>
  <c r="CB49" i="2"/>
  <c r="BY31" i="2"/>
  <c r="BY39" i="2" s="1"/>
  <c r="BY35" i="2"/>
  <c r="BY38" i="2"/>
  <c r="BY41" i="2"/>
  <c r="BY42" i="2"/>
  <c r="BY43" i="2"/>
  <c r="BY45" i="2"/>
  <c r="BY46" i="2"/>
  <c r="BY49" i="2"/>
  <c r="CA31" i="2"/>
  <c r="CA38" i="2" s="1"/>
  <c r="CA34" i="2"/>
  <c r="CA37" i="2"/>
  <c r="CA42" i="2"/>
  <c r="CA45" i="2"/>
  <c r="CC31" i="2"/>
  <c r="CC37" i="2" s="1"/>
  <c r="CC41" i="2"/>
  <c r="CC49" i="2"/>
  <c r="AA69" i="7"/>
  <c r="AA68" i="7"/>
  <c r="AA67" i="7"/>
  <c r="AA66" i="7"/>
  <c r="AA65" i="7"/>
  <c r="AA64" i="7"/>
  <c r="AA46" i="7"/>
  <c r="AA45" i="7"/>
  <c r="AA44" i="7"/>
  <c r="AA43" i="7"/>
  <c r="AA42" i="7"/>
  <c r="AA41" i="7"/>
  <c r="AA40" i="7"/>
  <c r="AA39" i="7"/>
  <c r="AA38" i="7"/>
  <c r="AA37" i="7"/>
  <c r="AA36" i="7"/>
  <c r="AA35" i="7"/>
  <c r="AA34" i="7"/>
  <c r="AA22" i="7"/>
  <c r="AA21" i="7"/>
  <c r="AA20" i="7"/>
  <c r="AA7" i="7"/>
  <c r="AA6" i="7"/>
  <c r="AA5" i="7"/>
  <c r="AA30" i="6"/>
  <c r="AA25" i="6"/>
  <c r="AA24" i="6"/>
  <c r="AA23" i="6"/>
  <c r="AA10" i="6"/>
  <c r="AA9" i="6"/>
  <c r="AA8" i="6"/>
  <c r="AA7" i="6"/>
  <c r="AA6" i="6"/>
  <c r="AA5" i="6"/>
  <c r="AA56" i="5"/>
  <c r="AA55" i="5"/>
  <c r="AA54" i="5"/>
  <c r="AA53" i="5"/>
  <c r="AA52" i="5"/>
  <c r="AA51" i="5"/>
  <c r="AA50" i="5"/>
  <c r="AA49" i="5"/>
  <c r="AA48" i="5"/>
  <c r="AA47" i="5"/>
  <c r="AA46" i="5"/>
  <c r="AA45" i="5"/>
  <c r="AA44" i="5"/>
  <c r="AA43" i="5"/>
  <c r="AA42" i="5"/>
  <c r="AA28" i="5"/>
  <c r="AA36" i="5"/>
  <c r="AA35" i="5"/>
  <c r="AA34" i="5"/>
  <c r="AA33" i="5"/>
  <c r="AA32" i="5"/>
  <c r="AA31" i="5"/>
  <c r="AA30" i="5"/>
  <c r="AA29" i="5"/>
  <c r="AA27" i="5"/>
  <c r="AA26" i="5"/>
  <c r="AA25" i="5"/>
  <c r="AA24" i="5"/>
  <c r="AA23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AA4" i="5"/>
  <c r="CB33" i="2"/>
  <c r="BW22" i="2"/>
  <c r="BW11" i="2"/>
  <c r="BZ33" i="2"/>
  <c r="BW19" i="2"/>
  <c r="BW12" i="2"/>
  <c r="BZ34" i="2" l="1"/>
  <c r="BX35" i="2"/>
  <c r="BZ45" i="2"/>
  <c r="BZ37" i="2"/>
  <c r="BX45" i="2"/>
  <c r="BX37" i="2"/>
  <c r="BX48" i="2"/>
  <c r="CB43" i="2"/>
  <c r="CB35" i="2"/>
  <c r="BZ43" i="2"/>
  <c r="BZ35" i="2"/>
  <c r="CC44" i="2"/>
  <c r="BY37" i="2"/>
  <c r="CB42" i="2"/>
  <c r="CB34" i="2"/>
  <c r="BX42" i="2"/>
  <c r="BX34" i="2"/>
  <c r="CF31" i="2" s="1"/>
  <c r="CF32" i="2" s="1"/>
  <c r="CG32" i="2" s="1"/>
  <c r="CG34" i="2" s="1"/>
  <c r="CF34" i="2" s="1"/>
  <c r="CC36" i="2"/>
  <c r="BY34" i="2"/>
  <c r="CG31" i="2" s="1"/>
  <c r="BZ42" i="2"/>
  <c r="BX43" i="2"/>
  <c r="BX40" i="2"/>
  <c r="CC43" i="2"/>
  <c r="CC35" i="2"/>
  <c r="CA44" i="2"/>
  <c r="CA36" i="2"/>
  <c r="CB48" i="2"/>
  <c r="CB40" i="2"/>
  <c r="CC42" i="2"/>
  <c r="CC34" i="2"/>
  <c r="CA43" i="2"/>
  <c r="CA35" i="2"/>
  <c r="BY44" i="2"/>
  <c r="BY36" i="2"/>
  <c r="CB47" i="2"/>
  <c r="CB39" i="2"/>
  <c r="BZ48" i="2"/>
  <c r="BZ40" i="2"/>
  <c r="CC40" i="2"/>
  <c r="CA49" i="2"/>
  <c r="CA41" i="2"/>
  <c r="CB45" i="2"/>
  <c r="CC39" i="2"/>
  <c r="CB44" i="2"/>
  <c r="CB36" i="2"/>
  <c r="CC46" i="2"/>
  <c r="CC38" i="2"/>
  <c r="CA47" i="2"/>
  <c r="CA39" i="2"/>
  <c r="BY48" i="2"/>
  <c r="BY40" i="2"/>
  <c r="BZ44" i="2"/>
  <c r="CB38" i="2"/>
  <c r="CC48" i="2"/>
  <c r="CC47" i="2"/>
  <c r="CA48" i="2"/>
  <c r="CA40" i="2"/>
  <c r="CC45" i="2"/>
  <c r="CA46" i="2"/>
  <c r="BY47" i="2"/>
</calcChain>
</file>

<file path=xl/sharedStrings.xml><?xml version="1.0" encoding="utf-8"?>
<sst xmlns="http://schemas.openxmlformats.org/spreadsheetml/2006/main" count="402" uniqueCount="212">
  <si>
    <t>人口総数</t>
    <rPh sb="0" eb="2">
      <t>ジンコウ</t>
    </rPh>
    <rPh sb="2" eb="4">
      <t>ソウスウ</t>
    </rPh>
    <phoneticPr fontId="3"/>
  </si>
  <si>
    <t>人口</t>
    <rPh sb="0" eb="2">
      <t>ジンコウ</t>
    </rPh>
    <phoneticPr fontId="3"/>
  </si>
  <si>
    <t>　男人口</t>
    <rPh sb="1" eb="2">
      <t>オトコ</t>
    </rPh>
    <rPh sb="2" eb="4">
      <t>ジンコウ</t>
    </rPh>
    <phoneticPr fontId="3"/>
  </si>
  <si>
    <t>単身世帯</t>
    <rPh sb="0" eb="2">
      <t>タンシン</t>
    </rPh>
    <rPh sb="2" eb="4">
      <t>セタイ</t>
    </rPh>
    <phoneticPr fontId="3"/>
  </si>
  <si>
    <t>　女人口</t>
    <rPh sb="1" eb="2">
      <t>オンナ</t>
    </rPh>
    <rPh sb="2" eb="4">
      <t>ジンコウ</t>
    </rPh>
    <phoneticPr fontId="3"/>
  </si>
  <si>
    <t>２人世帯</t>
    <rPh sb="1" eb="2">
      <t>ニン</t>
    </rPh>
    <rPh sb="2" eb="4">
      <t>セタイ</t>
    </rPh>
    <phoneticPr fontId="3"/>
  </si>
  <si>
    <t>３人世帯</t>
    <rPh sb="1" eb="2">
      <t>ニン</t>
    </rPh>
    <rPh sb="2" eb="4">
      <t>セタイ</t>
    </rPh>
    <phoneticPr fontId="3"/>
  </si>
  <si>
    <t>５人世帯</t>
    <rPh sb="1" eb="2">
      <t>ニン</t>
    </rPh>
    <rPh sb="2" eb="4">
      <t>セタイ</t>
    </rPh>
    <phoneticPr fontId="3"/>
  </si>
  <si>
    <t>１人世帯</t>
    <rPh sb="1" eb="2">
      <t>ニン</t>
    </rPh>
    <rPh sb="2" eb="4">
      <t>セタイ</t>
    </rPh>
    <phoneticPr fontId="3"/>
  </si>
  <si>
    <t>４人世帯</t>
    <rPh sb="1" eb="2">
      <t>ニン</t>
    </rPh>
    <rPh sb="2" eb="4">
      <t>セタイ</t>
    </rPh>
    <phoneticPr fontId="3"/>
  </si>
  <si>
    <t>データ名</t>
    <rPh sb="3" eb="4">
      <t>メイ</t>
    </rPh>
    <phoneticPr fontId="3"/>
  </si>
  <si>
    <t>総人口</t>
    <rPh sb="0" eb="3">
      <t>ソウジンコウ</t>
    </rPh>
    <phoneticPr fontId="3"/>
  </si>
  <si>
    <t>年齢別人口
（総人口）</t>
    <rPh sb="0" eb="3">
      <t>ネンレイベツ</t>
    </rPh>
    <rPh sb="3" eb="5">
      <t>ジンコウ</t>
    </rPh>
    <rPh sb="7" eb="10">
      <t>ソウジンコウ</t>
    </rPh>
    <phoneticPr fontId="3"/>
  </si>
  <si>
    <t>４歳以下人口</t>
    <rPh sb="1" eb="2">
      <t>サイ</t>
    </rPh>
    <rPh sb="2" eb="4">
      <t>イカ</t>
    </rPh>
    <rPh sb="4" eb="6">
      <t>ジンコウ</t>
    </rPh>
    <phoneticPr fontId="3"/>
  </si>
  <si>
    <t>５～９歳人口</t>
    <rPh sb="3" eb="4">
      <t>サイ</t>
    </rPh>
    <rPh sb="4" eb="6">
      <t>ジンコウ</t>
    </rPh>
    <phoneticPr fontId="3"/>
  </si>
  <si>
    <t>１０～１４歳人口</t>
    <rPh sb="5" eb="6">
      <t>サイ</t>
    </rPh>
    <rPh sb="6" eb="8">
      <t>ジンコウ</t>
    </rPh>
    <phoneticPr fontId="3"/>
  </si>
  <si>
    <t>１５～１９歳人口</t>
    <rPh sb="5" eb="6">
      <t>サイ</t>
    </rPh>
    <rPh sb="6" eb="8">
      <t>ジンコウ</t>
    </rPh>
    <phoneticPr fontId="3"/>
  </si>
  <si>
    <t>２０～２４歳人口</t>
    <rPh sb="5" eb="6">
      <t>サイ</t>
    </rPh>
    <rPh sb="6" eb="8">
      <t>ジンコウ</t>
    </rPh>
    <phoneticPr fontId="3"/>
  </si>
  <si>
    <t>２５～２９歳人口</t>
    <rPh sb="5" eb="6">
      <t>サイ</t>
    </rPh>
    <rPh sb="6" eb="8">
      <t>ジンコウ</t>
    </rPh>
    <phoneticPr fontId="3"/>
  </si>
  <si>
    <t>３０～３４歳人口</t>
    <rPh sb="5" eb="6">
      <t>サイ</t>
    </rPh>
    <rPh sb="6" eb="8">
      <t>ジンコウ</t>
    </rPh>
    <phoneticPr fontId="3"/>
  </si>
  <si>
    <t>３５～３９歳人口</t>
    <rPh sb="5" eb="6">
      <t>サイ</t>
    </rPh>
    <rPh sb="6" eb="8">
      <t>ジンコウ</t>
    </rPh>
    <phoneticPr fontId="3"/>
  </si>
  <si>
    <t>４０～４４歳人口</t>
    <rPh sb="5" eb="6">
      <t>サイ</t>
    </rPh>
    <rPh sb="6" eb="8">
      <t>ジンコウ</t>
    </rPh>
    <phoneticPr fontId="3"/>
  </si>
  <si>
    <t>４５～４９歳人口</t>
    <rPh sb="5" eb="6">
      <t>サイ</t>
    </rPh>
    <rPh sb="6" eb="8">
      <t>ジンコウ</t>
    </rPh>
    <phoneticPr fontId="3"/>
  </si>
  <si>
    <t>５０～５４歳人口</t>
    <rPh sb="5" eb="6">
      <t>サイ</t>
    </rPh>
    <rPh sb="6" eb="8">
      <t>ジンコウ</t>
    </rPh>
    <phoneticPr fontId="3"/>
  </si>
  <si>
    <t>５５～５９歳人口</t>
    <rPh sb="5" eb="6">
      <t>サイ</t>
    </rPh>
    <rPh sb="6" eb="8">
      <t>ジンコウ</t>
    </rPh>
    <phoneticPr fontId="3"/>
  </si>
  <si>
    <t>６０～６４歳人口</t>
    <rPh sb="5" eb="6">
      <t>サイ</t>
    </rPh>
    <rPh sb="6" eb="8">
      <t>ジンコウ</t>
    </rPh>
    <phoneticPr fontId="3"/>
  </si>
  <si>
    <t>６５～６９歳人口</t>
    <rPh sb="5" eb="6">
      <t>サイ</t>
    </rPh>
    <rPh sb="6" eb="8">
      <t>ジンコウ</t>
    </rPh>
    <phoneticPr fontId="3"/>
  </si>
  <si>
    <t>男性総人口</t>
    <rPh sb="0" eb="2">
      <t>ダンセイ</t>
    </rPh>
    <rPh sb="2" eb="3">
      <t>ソウ</t>
    </rPh>
    <rPh sb="3" eb="5">
      <t>ジンコウ</t>
    </rPh>
    <phoneticPr fontId="3"/>
  </si>
  <si>
    <t>年齢別人口
（男性人口）</t>
    <rPh sb="0" eb="3">
      <t>ネンレイベツ</t>
    </rPh>
    <rPh sb="3" eb="5">
      <t>ジンコウ</t>
    </rPh>
    <rPh sb="7" eb="9">
      <t>ダンセイ</t>
    </rPh>
    <rPh sb="9" eb="11">
      <t>ジンコウ</t>
    </rPh>
    <phoneticPr fontId="3"/>
  </si>
  <si>
    <t>女性総人口</t>
    <rPh sb="0" eb="2">
      <t>ジョセイ</t>
    </rPh>
    <rPh sb="2" eb="3">
      <t>ソウ</t>
    </rPh>
    <rPh sb="3" eb="5">
      <t>ジンコウ</t>
    </rPh>
    <phoneticPr fontId="3"/>
  </si>
  <si>
    <t>年齢別人口
（女性人口）</t>
    <rPh sb="0" eb="3">
      <t>ネンレイベツ</t>
    </rPh>
    <rPh sb="3" eb="5">
      <t>ジンコウ</t>
    </rPh>
    <rPh sb="7" eb="9">
      <t>ジョセイ</t>
    </rPh>
    <rPh sb="9" eb="11">
      <t>ジンコウ</t>
    </rPh>
    <phoneticPr fontId="3"/>
  </si>
  <si>
    <t>持ち家形態</t>
    <rPh sb="0" eb="1">
      <t>モ</t>
    </rPh>
    <rPh sb="2" eb="3">
      <t>イエ</t>
    </rPh>
    <rPh sb="3" eb="5">
      <t>ケイタイ</t>
    </rPh>
    <phoneticPr fontId="3"/>
  </si>
  <si>
    <t>第１次産業</t>
  </si>
  <si>
    <t>第１次産業</t>
    <rPh sb="0" eb="1">
      <t>ダイ</t>
    </rPh>
    <rPh sb="2" eb="3">
      <t>ジ</t>
    </rPh>
    <rPh sb="3" eb="5">
      <t>サンギョウ</t>
    </rPh>
    <phoneticPr fontId="3"/>
  </si>
  <si>
    <t>単身世帯数</t>
  </si>
  <si>
    <t>世帯人員別</t>
    <rPh sb="0" eb="2">
      <t>セタイ</t>
    </rPh>
    <rPh sb="2" eb="4">
      <t>ジンイン</t>
    </rPh>
    <rPh sb="4" eb="5">
      <t>ベツ</t>
    </rPh>
    <phoneticPr fontId="3"/>
  </si>
  <si>
    <t>２人世帯数</t>
  </si>
  <si>
    <t>３人世帯数</t>
  </si>
  <si>
    <t>４人世帯数</t>
  </si>
  <si>
    <t>５人世帯数</t>
  </si>
  <si>
    <t>一戸建世帯数</t>
  </si>
  <si>
    <t>長屋建世帯数</t>
  </si>
  <si>
    <t>共同住宅世帯数</t>
  </si>
  <si>
    <t>１～２階建て</t>
    <rPh sb="3" eb="4">
      <t>カイ</t>
    </rPh>
    <rPh sb="4" eb="5">
      <t>タ</t>
    </rPh>
    <phoneticPr fontId="3"/>
  </si>
  <si>
    <t>３～５階建て</t>
    <rPh sb="3" eb="5">
      <t>カイダ</t>
    </rPh>
    <phoneticPr fontId="3"/>
  </si>
  <si>
    <t>６～１０階建て</t>
    <rPh sb="4" eb="6">
      <t>カイダ</t>
    </rPh>
    <phoneticPr fontId="3"/>
  </si>
  <si>
    <t>１１階建て以上</t>
    <rPh sb="2" eb="3">
      <t>カイ</t>
    </rPh>
    <rPh sb="3" eb="4">
      <t>ダ</t>
    </rPh>
    <rPh sb="5" eb="7">
      <t>イジョウ</t>
    </rPh>
    <phoneticPr fontId="3"/>
  </si>
  <si>
    <t>住宅形態</t>
    <rPh sb="0" eb="2">
      <t>ジュウタク</t>
    </rPh>
    <rPh sb="2" eb="4">
      <t>ケイタイ</t>
    </rPh>
    <phoneticPr fontId="3"/>
  </si>
  <si>
    <t>持ち家世帯数</t>
  </si>
  <si>
    <t>民営の借家世帯数</t>
  </si>
  <si>
    <t>その他</t>
    <rPh sb="2" eb="3">
      <t>タ</t>
    </rPh>
    <phoneticPr fontId="3"/>
  </si>
  <si>
    <t>全産業事業所数</t>
    <rPh sb="0" eb="3">
      <t>ゼンサンギョウ</t>
    </rPh>
    <rPh sb="3" eb="6">
      <t>ジギョウショ</t>
    </rPh>
    <rPh sb="6" eb="7">
      <t>スウ</t>
    </rPh>
    <phoneticPr fontId="3"/>
  </si>
  <si>
    <t>世帯数</t>
    <rPh sb="0" eb="3">
      <t>セタイスウ</t>
    </rPh>
    <phoneticPr fontId="3"/>
  </si>
  <si>
    <t>第３次産業</t>
  </si>
  <si>
    <t>第２次産業内訳（事業所数）</t>
    <rPh sb="0" eb="1">
      <t>ダイ</t>
    </rPh>
    <rPh sb="2" eb="3">
      <t>ジ</t>
    </rPh>
    <rPh sb="3" eb="5">
      <t>サンギョウ</t>
    </rPh>
    <rPh sb="5" eb="7">
      <t>ウチワケ</t>
    </rPh>
    <rPh sb="8" eb="11">
      <t>ジギョウショ</t>
    </rPh>
    <rPh sb="11" eb="12">
      <t>スウ</t>
    </rPh>
    <phoneticPr fontId="3"/>
  </si>
  <si>
    <t>レポート一覧</t>
    <rPh sb="4" eb="6">
      <t>イチラン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</si>
  <si>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</si>
  <si>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</si>
  <si>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第３次産業内訳
（事業所数）</t>
    <rPh sb="9" eb="12">
      <t>ジギョウショ</t>
    </rPh>
    <rPh sb="12" eb="13">
      <t>スウ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</si>
  <si>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</si>
  <si>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</si>
  <si>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0～4歳</t>
  </si>
  <si>
    <t>5～9歳</t>
  </si>
  <si>
    <t>10～14歳</t>
  </si>
  <si>
    <t>15～19歳</t>
  </si>
  <si>
    <t>20～24歳</t>
    <phoneticPr fontId="3"/>
  </si>
  <si>
    <t>25～29歳</t>
    <phoneticPr fontId="3"/>
  </si>
  <si>
    <t>30～34歳</t>
  </si>
  <si>
    <t>35～39歳</t>
    <phoneticPr fontId="3"/>
  </si>
  <si>
    <t>40～44歳</t>
  </si>
  <si>
    <t>45～49歳</t>
    <phoneticPr fontId="3"/>
  </si>
  <si>
    <t>50～54歳</t>
  </si>
  <si>
    <t>55～59歳</t>
    <phoneticPr fontId="3"/>
  </si>
  <si>
    <t>60～64歳</t>
    <phoneticPr fontId="3"/>
  </si>
  <si>
    <t>65～69歳</t>
  </si>
  <si>
    <t>MBar</t>
    <phoneticPr fontId="3"/>
  </si>
  <si>
    <t>Fbar</t>
    <phoneticPr fontId="3"/>
  </si>
  <si>
    <t>MPct</t>
    <phoneticPr fontId="3"/>
  </si>
  <si>
    <t>FPct</t>
    <phoneticPr fontId="3"/>
  </si>
  <si>
    <t>緯度</t>
    <rPh sb="0" eb="2">
      <t>イド</t>
    </rPh>
    <phoneticPr fontId="3"/>
  </si>
  <si>
    <t>経度</t>
    <rPh sb="0" eb="2">
      <t>ケイド</t>
    </rPh>
    <phoneticPr fontId="3"/>
  </si>
  <si>
    <t>作成日：</t>
    <rPh sb="0" eb="3">
      <t>サクセイビ</t>
    </rPh>
    <phoneticPr fontId="3"/>
  </si>
  <si>
    <t>名称</t>
    <rPh sb="0" eb="2">
      <t>メイショウ</t>
    </rPh>
    <phoneticPr fontId="3"/>
  </si>
  <si>
    <t>調査地点</t>
    <rPh sb="0" eb="2">
      <t>チョウサ</t>
    </rPh>
    <rPh sb="2" eb="4">
      <t>チテン</t>
    </rPh>
    <phoneticPr fontId="3"/>
  </si>
  <si>
    <t>核家族世帯</t>
    <rPh sb="0" eb="3">
      <t>カクカゾク</t>
    </rPh>
    <rPh sb="3" eb="5">
      <t>セタイ</t>
    </rPh>
    <phoneticPr fontId="3"/>
  </si>
  <si>
    <t>２人以上世帯</t>
    <phoneticPr fontId="3"/>
  </si>
  <si>
    <t>第２次産業</t>
    <phoneticPr fontId="3"/>
  </si>
  <si>
    <t>1) 基本分析</t>
  </si>
  <si>
    <t>2) 周辺地図</t>
  </si>
  <si>
    <t>4) 年齢別人口</t>
    <phoneticPr fontId="3"/>
  </si>
  <si>
    <t>5) 世帯数</t>
    <phoneticPr fontId="3"/>
  </si>
  <si>
    <t>6) 事業所統計</t>
    <phoneticPr fontId="3"/>
  </si>
  <si>
    <t>民営借家世帯</t>
    <rPh sb="4" eb="6">
      <t>セタイ</t>
    </rPh>
    <phoneticPr fontId="3"/>
  </si>
  <si>
    <t>　夫婦のみの世帯</t>
    <rPh sb="1" eb="3">
      <t>フウフ</t>
    </rPh>
    <rPh sb="6" eb="8">
      <t>セタイ</t>
    </rPh>
    <phoneticPr fontId="3"/>
  </si>
  <si>
    <t>　夫婦と子供から成る世帯</t>
    <phoneticPr fontId="3"/>
  </si>
  <si>
    <t>持ち家世帯</t>
    <rPh sb="0" eb="1">
      <t>モ</t>
    </rPh>
    <rPh sb="2" eb="3">
      <t>イエ</t>
    </rPh>
    <rPh sb="3" eb="5">
      <t>セタイ</t>
    </rPh>
    <phoneticPr fontId="3"/>
  </si>
  <si>
    <t>6人以上世帯</t>
    <rPh sb="1" eb="2">
      <t>ニン</t>
    </rPh>
    <rPh sb="2" eb="4">
      <t>イジョウ</t>
    </rPh>
    <rPh sb="4" eb="6">
      <t>セタイ</t>
    </rPh>
    <phoneticPr fontId="3"/>
  </si>
  <si>
    <t>　その他の親族世帯</t>
    <rPh sb="3" eb="4">
      <t>タ</t>
    </rPh>
    <rPh sb="5" eb="7">
      <t>シンゾク</t>
    </rPh>
    <rPh sb="7" eb="9">
      <t>セタイ</t>
    </rPh>
    <phoneticPr fontId="3"/>
  </si>
  <si>
    <t>　核家族世帯</t>
    <rPh sb="1" eb="4">
      <t>カクカゾク</t>
    </rPh>
    <phoneticPr fontId="3"/>
  </si>
  <si>
    <t>65-69</t>
    <phoneticPr fontId="3"/>
  </si>
  <si>
    <t>60-64</t>
    <phoneticPr fontId="3"/>
  </si>
  <si>
    <t>55-59</t>
    <phoneticPr fontId="3"/>
  </si>
  <si>
    <t>50-54</t>
    <phoneticPr fontId="3"/>
  </si>
  <si>
    <t>45-49</t>
    <phoneticPr fontId="3"/>
  </si>
  <si>
    <t>40-44</t>
    <phoneticPr fontId="3"/>
  </si>
  <si>
    <t>35-39</t>
    <phoneticPr fontId="3"/>
  </si>
  <si>
    <t>30-34</t>
    <phoneticPr fontId="3"/>
  </si>
  <si>
    <t>25-29</t>
    <phoneticPr fontId="3"/>
  </si>
  <si>
    <t>20-24</t>
    <phoneticPr fontId="3"/>
  </si>
  <si>
    <t>15-19</t>
    <phoneticPr fontId="3"/>
  </si>
  <si>
    <t>10-14</t>
    <phoneticPr fontId="3"/>
  </si>
  <si>
    <t xml:space="preserve"> 5- 9</t>
    <phoneticPr fontId="3"/>
  </si>
  <si>
    <t xml:space="preserve"> 0- 4</t>
    <phoneticPr fontId="3"/>
  </si>
  <si>
    <t>１～４人</t>
    <rPh sb="3" eb="4">
      <t>ニン</t>
    </rPh>
    <phoneticPr fontId="3"/>
  </si>
  <si>
    <t>５～９人</t>
    <rPh sb="3" eb="4">
      <t>ニン</t>
    </rPh>
    <phoneticPr fontId="3"/>
  </si>
  <si>
    <t>１０～１９人</t>
    <rPh sb="5" eb="6">
      <t>ニン</t>
    </rPh>
    <phoneticPr fontId="3"/>
  </si>
  <si>
    <t>２０～２９人</t>
    <rPh sb="5" eb="6">
      <t>ニン</t>
    </rPh>
    <phoneticPr fontId="3"/>
  </si>
  <si>
    <t>３０人以上</t>
    <rPh sb="2" eb="3">
      <t>ニン</t>
    </rPh>
    <rPh sb="3" eb="5">
      <t>イジョウ</t>
    </rPh>
    <phoneticPr fontId="3"/>
  </si>
  <si>
    <t>従業者規模別
（事業所数）</t>
    <rPh sb="0" eb="3">
      <t>ジュウギョウシャ</t>
    </rPh>
    <rPh sb="3" eb="6">
      <t>キボベツ</t>
    </rPh>
    <rPh sb="8" eb="11">
      <t>ジギョウショ</t>
    </rPh>
    <rPh sb="11" eb="12">
      <t>スウ</t>
    </rPh>
    <phoneticPr fontId="3"/>
  </si>
  <si>
    <t>平成１７年国勢調査・平成１３年事業所・企業統計調査</t>
  </si>
  <si>
    <t>3) かかる小地域</t>
    <rPh sb="6" eb="9">
      <t>ショウチイキ</t>
    </rPh>
    <phoneticPr fontId="3"/>
  </si>
  <si>
    <t>エリア分析レポート</t>
    <phoneticPr fontId="3"/>
  </si>
  <si>
    <t>６人以上世帯数</t>
    <rPh sb="2" eb="4">
      <t>イジョウ</t>
    </rPh>
    <phoneticPr fontId="3"/>
  </si>
  <si>
    <t>東京都</t>
  </si>
  <si>
    <t>新宿区</t>
  </si>
  <si>
    <t>西新宿２丁目</t>
  </si>
  <si>
    <t>2013/ 1/29</t>
  </si>
  <si>
    <t>人口増減</t>
    <rPh sb="0" eb="2">
      <t>ジンコウ</t>
    </rPh>
    <rPh sb="2" eb="4">
      <t>ゾウゲン</t>
    </rPh>
    <phoneticPr fontId="3"/>
  </si>
  <si>
    <t>世帯数増減</t>
    <rPh sb="0" eb="3">
      <t>セタイスウ</t>
    </rPh>
    <rPh sb="3" eb="5">
      <t>ゾウゲン</t>
    </rPh>
    <phoneticPr fontId="3"/>
  </si>
  <si>
    <t>ｴﾘｱ内</t>
    <phoneticPr fontId="3"/>
  </si>
  <si>
    <t>ｴﾘｱ内</t>
    <rPh sb="3" eb="4">
      <t>ナイ</t>
    </rPh>
    <phoneticPr fontId="3"/>
  </si>
  <si>
    <t>１次ｴﾘｱ</t>
    <phoneticPr fontId="3"/>
  </si>
  <si>
    <t>２次ｴﾘｱ</t>
    <phoneticPr fontId="3"/>
  </si>
  <si>
    <t>３次ｴﾘｱ</t>
    <phoneticPr fontId="3"/>
  </si>
  <si>
    <t>男増減</t>
    <rPh sb="0" eb="1">
      <t>オトコ</t>
    </rPh>
    <rPh sb="1" eb="3">
      <t>ゾウゲン</t>
    </rPh>
    <phoneticPr fontId="3"/>
  </si>
  <si>
    <t>女増減</t>
    <rPh sb="0" eb="1">
      <t>オンナ</t>
    </rPh>
    <rPh sb="1" eb="3">
      <t>ゾウゲン</t>
    </rPh>
    <phoneticPr fontId="3"/>
  </si>
  <si>
    <t>一般世帯総数</t>
  </si>
  <si>
    <t>一般世帯総数</t>
    <rPh sb="0" eb="2">
      <t>イッパン</t>
    </rPh>
    <rPh sb="2" eb="4">
      <t>セタイ</t>
    </rPh>
    <rPh sb="4" eb="6">
      <t>ソウスウ</t>
    </rPh>
    <phoneticPr fontId="3"/>
  </si>
  <si>
    <t>主世帯数</t>
    <phoneticPr fontId="3"/>
  </si>
  <si>
    <t>住宅に住む一般世帯</t>
    <phoneticPr fontId="3"/>
  </si>
  <si>
    <t>E 製造業</t>
  </si>
  <si>
    <t>C 鉱業,採石業,砂利採取業</t>
  </si>
  <si>
    <t>D 建設業</t>
  </si>
  <si>
    <t>H 運輸業,郵便業</t>
    <rPh sb="2" eb="5">
      <t>ウンユギョウ</t>
    </rPh>
    <rPh sb="6" eb="8">
      <t>ユウビン</t>
    </rPh>
    <rPh sb="8" eb="9">
      <t>ギョウ</t>
    </rPh>
    <phoneticPr fontId="3"/>
  </si>
  <si>
    <t>F 電気・ガス・熱供給・水道業</t>
  </si>
  <si>
    <t>G 情報通信業</t>
  </si>
  <si>
    <t>I 卸売業,小売業</t>
  </si>
  <si>
    <t>J 金融業,保険業</t>
  </si>
  <si>
    <t>K 不動産業,物品賃貸業</t>
  </si>
  <si>
    <t>L 学術研究,専門・技術サービス業</t>
  </si>
  <si>
    <t>M 宿泊業,飲食サービス業</t>
  </si>
  <si>
    <t>N 生活関連サービス業,娯楽業</t>
  </si>
  <si>
    <t>O 教育,学習支援業</t>
  </si>
  <si>
    <t>P 医療,福祉</t>
  </si>
  <si>
    <t>Q 複合サービス事業</t>
  </si>
  <si>
    <t>R サービス業(他に分類されないもの)</t>
  </si>
  <si>
    <t>C 鉱業,採石業,砂利採取業</t>
    <phoneticPr fontId="3"/>
  </si>
  <si>
    <t>D 建設業</t>
    <phoneticPr fontId="3"/>
  </si>
  <si>
    <t>F 電気・ガス・熱供給・水道業</t>
    <phoneticPr fontId="3"/>
  </si>
  <si>
    <t>G 情報通信業</t>
    <phoneticPr fontId="3"/>
  </si>
  <si>
    <t>I 卸売業,小売業</t>
    <phoneticPr fontId="3"/>
  </si>
  <si>
    <t>J 金融業,保険業</t>
    <phoneticPr fontId="3"/>
  </si>
  <si>
    <t>K 不動産業,物品賃貸業</t>
    <phoneticPr fontId="3"/>
  </si>
  <si>
    <t>L 学術研究,専門・技術サービス業</t>
    <phoneticPr fontId="3"/>
  </si>
  <si>
    <t>M 宿泊業,飲食サービス業</t>
    <phoneticPr fontId="3"/>
  </si>
  <si>
    <t>N 生活関連サービス業,娯楽業</t>
    <phoneticPr fontId="3"/>
  </si>
  <si>
    <t>O 教育,学習支援業</t>
    <phoneticPr fontId="3"/>
  </si>
  <si>
    <t>P 医療,福祉</t>
    <phoneticPr fontId="3"/>
  </si>
  <si>
    <t>Q 複合サービス事業</t>
    <phoneticPr fontId="3"/>
  </si>
  <si>
    <t>R サービス業(他に分類されないもの)</t>
    <phoneticPr fontId="3"/>
  </si>
  <si>
    <t>ｴﾘｱ内比率</t>
    <phoneticPr fontId="3"/>
  </si>
  <si>
    <t>年少人口（ 0歳～14歳）</t>
  </si>
  <si>
    <t>生産年齢人口（15歳～64歳）</t>
  </si>
  <si>
    <t>老年人口（65歳以上）</t>
  </si>
  <si>
    <t>後期高齢者数（75歳以上）</t>
  </si>
  <si>
    <t>全産業従業者数</t>
    <rPh sb="0" eb="3">
      <t>ゼンサンギョウ</t>
    </rPh>
    <rPh sb="6" eb="7">
      <t>スウ</t>
    </rPh>
    <phoneticPr fontId="3"/>
  </si>
  <si>
    <t>第２次産業内訳（従業者数）</t>
    <rPh sb="0" eb="1">
      <t>ダイ</t>
    </rPh>
    <rPh sb="2" eb="3">
      <t>ジ</t>
    </rPh>
    <rPh sb="3" eb="5">
      <t>サンギョウ</t>
    </rPh>
    <rPh sb="5" eb="7">
      <t>ウチワケ</t>
    </rPh>
    <rPh sb="11" eb="12">
      <t>スウ</t>
    </rPh>
    <phoneticPr fontId="3"/>
  </si>
  <si>
    <t>第３次産業内訳
（従業者数）</t>
    <rPh sb="12" eb="13">
      <t>スウ</t>
    </rPh>
    <phoneticPr fontId="3"/>
  </si>
  <si>
    <t>従業者規模別
（従業者数）</t>
    <rPh sb="0" eb="3">
      <t>ジュウギョウシャ</t>
    </rPh>
    <rPh sb="3" eb="6">
      <t>キボベツ</t>
    </rPh>
    <rPh sb="11" eb="12">
      <t>スウ</t>
    </rPh>
    <phoneticPr fontId="3"/>
  </si>
  <si>
    <t>75歳以上</t>
    <phoneticPr fontId="3"/>
  </si>
  <si>
    <t>70～74歳</t>
    <phoneticPr fontId="3"/>
  </si>
  <si>
    <t>70-74</t>
    <phoneticPr fontId="3"/>
  </si>
  <si>
    <t>75歳以上</t>
    <rPh sb="2" eb="3">
      <t>サイ</t>
    </rPh>
    <rPh sb="3" eb="5">
      <t>イジョウ</t>
    </rPh>
    <phoneticPr fontId="3"/>
  </si>
  <si>
    <t>７０～７４歳人口</t>
    <rPh sb="5" eb="6">
      <t>サイ</t>
    </rPh>
    <rPh sb="6" eb="8">
      <t>ジンコウ</t>
    </rPh>
    <phoneticPr fontId="3"/>
  </si>
  <si>
    <t>７５歳以上人口</t>
    <rPh sb="2" eb="3">
      <t>サイ</t>
    </rPh>
    <rPh sb="3" eb="5">
      <t>イジョウ</t>
    </rPh>
    <rPh sb="5" eb="7">
      <t>ジンコウ</t>
    </rPh>
    <phoneticPr fontId="3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</si>
  <si>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3"/>
  </si>
  <si>
    <t>（Ｓ公務を除く）</t>
  </si>
  <si>
    <t>　　　　　　　　　　</t>
    <phoneticPr fontId="3"/>
  </si>
  <si>
    <t>　　　　　　　　　　</t>
    <phoneticPr fontId="3"/>
  </si>
  <si>
    <t xml:space="preserve">               </t>
    <phoneticPr fontId="3"/>
  </si>
  <si>
    <t>エリア分析レポート</t>
    <phoneticPr fontId="3"/>
  </si>
  <si>
    <t>6歳未満世帯員のいる世帯</t>
    <rPh sb="10" eb="12">
      <t>セタイ</t>
    </rPh>
    <phoneticPr fontId="3"/>
  </si>
  <si>
    <t>65歳以上世帯員のいる世帯</t>
    <phoneticPr fontId="3"/>
  </si>
  <si>
    <t>６歳未満世帯員のいる世帯</t>
    <rPh sb="1" eb="4">
      <t>サイミマン</t>
    </rPh>
    <rPh sb="10" eb="12">
      <t>セタイ</t>
    </rPh>
    <phoneticPr fontId="3"/>
  </si>
  <si>
    <t>１８歳未満世帯員のいる世帯</t>
    <phoneticPr fontId="3"/>
  </si>
  <si>
    <t>６５歳以上世帯員のいる世帯</t>
    <phoneticPr fontId="3"/>
  </si>
  <si>
    <t>平成２８年経済センサス－活動調査</t>
    <rPh sb="12" eb="14">
      <t>カツドウ</t>
    </rPh>
    <phoneticPr fontId="3"/>
  </si>
  <si>
    <t>令和２年国勢調査</t>
    <rPh sb="0" eb="2">
      <t>レイワ</t>
    </rPh>
    <phoneticPr fontId="3"/>
  </si>
  <si>
    <t>令和２年国勢調査・平成２８年経済センサス－活動調査</t>
    <rPh sb="0" eb="2">
      <t>レイワ</t>
    </rPh>
    <rPh sb="14" eb="16">
      <t>ケイザイ</t>
    </rPh>
    <rPh sb="21" eb="23">
      <t>カツドウ</t>
    </rPh>
    <phoneticPr fontId="3"/>
  </si>
  <si>
    <t>15歳以上就業者数</t>
    <phoneticPr fontId="3"/>
  </si>
  <si>
    <t>親族のみの世帯</t>
    <rPh sb="0" eb="2">
      <t>シンゾク</t>
    </rPh>
    <rPh sb="5" eb="7">
      <t>セタイ</t>
    </rPh>
    <phoneticPr fontId="3"/>
  </si>
  <si>
    <t>千葉県</t>
  </si>
  <si>
    <t>流山市</t>
  </si>
  <si>
    <t>おおたかの森西一丁目</t>
  </si>
  <si>
    <t>2025/ 1/16</t>
  </si>
  <si>
    <t>3) かかる小地域</t>
  </si>
  <si>
    <t>4) 年齢別人口</t>
  </si>
  <si>
    <t>5) 世帯数</t>
  </si>
  <si>
    <t>6) 経済センサス</t>
  </si>
  <si>
    <t>7) 人口・世帯数増減</t>
  </si>
  <si>
    <t>8) マップキャプチャ</t>
  </si>
  <si>
    <t xml:space="preserve">調査地点　千葉県流山市おおたかの森西一丁目　ｴﾘｱ範囲　1次：車5分　2次：車10分　3次：車20分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</si>
</sst>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_ "/>
    <numFmt numFmtId="178" formatCode="#,##0.0_ "/>
    <numFmt numFmtId="179" formatCode="#,##0_);[Red]\(#,##0\)"/>
    <numFmt numFmtId="180" formatCode="0.0_);[Red]\(0.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2" fillId="0" borderId="0"/>
  </cellStyleXfs>
  <cellXfs count="3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7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180" fontId="4" fillId="0" borderId="0" xfId="0" applyNumberFormat="1" applyFont="1" applyAlignment="1">
      <alignment horizontal="right" vertical="center"/>
    </xf>
    <xf numFmtId="176" fontId="4" fillId="0" borderId="3" xfId="0" applyNumberFormat="1" applyFont="1" applyFill="1" applyBorder="1">
      <alignment vertical="center"/>
    </xf>
    <xf numFmtId="176" fontId="4" fillId="0" borderId="2" xfId="0" applyNumberFormat="1" applyFont="1" applyFill="1" applyBorder="1">
      <alignment vertical="center"/>
    </xf>
    <xf numFmtId="176" fontId="4" fillId="0" borderId="4" xfId="0" applyNumberFormat="1" applyFont="1" applyFill="1" applyBorder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14" fontId="10" fillId="0" borderId="0" xfId="0" applyNumberFormat="1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>
      <alignment vertical="center"/>
    </xf>
    <xf numFmtId="0" fontId="4" fillId="0" borderId="0" xfId="3" applyFont="1" applyAlignment="1">
      <alignment vertical="center"/>
    </xf>
    <xf numFmtId="176" fontId="4" fillId="0" borderId="0" xfId="3" applyNumberFormat="1" applyFont="1" applyAlignment="1">
      <alignment vertical="center"/>
    </xf>
    <xf numFmtId="0" fontId="4" fillId="3" borderId="19" xfId="3" applyFont="1" applyFill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176" fontId="4" fillId="0" borderId="0" xfId="3" applyNumberFormat="1" applyFont="1" applyFill="1" applyBorder="1" applyAlignment="1">
      <alignment vertical="center"/>
    </xf>
    <xf numFmtId="177" fontId="4" fillId="0" borderId="0" xfId="3" applyNumberFormat="1" applyFont="1" applyFill="1" applyBorder="1" applyAlignment="1">
      <alignment vertical="center"/>
    </xf>
    <xf numFmtId="0" fontId="1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49" fontId="2" fillId="0" borderId="0" xfId="0" applyNumberFormat="1" applyFont="1" applyFill="1" applyBorder="1">
      <alignment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0" xfId="4" applyFont="1" applyFill="1" applyBorder="1" applyAlignment="1">
      <alignment vertical="center"/>
    </xf>
    <xf numFmtId="176" fontId="4" fillId="0" borderId="0" xfId="4" applyNumberFormat="1" applyFont="1" applyFill="1" applyBorder="1" applyAlignment="1">
      <alignment vertical="center"/>
    </xf>
    <xf numFmtId="177" fontId="4" fillId="0" borderId="0" xfId="4" applyNumberFormat="1" applyFont="1" applyFill="1" applyBorder="1" applyAlignment="1">
      <alignment vertical="center"/>
    </xf>
    <xf numFmtId="0" fontId="4" fillId="3" borderId="20" xfId="4" applyFont="1" applyFill="1" applyBorder="1" applyAlignment="1">
      <alignment vertical="center"/>
    </xf>
    <xf numFmtId="0" fontId="4" fillId="3" borderId="19" xfId="4" applyFont="1" applyFill="1" applyBorder="1" applyAlignment="1">
      <alignment vertical="center"/>
    </xf>
    <xf numFmtId="0" fontId="4" fillId="3" borderId="21" xfId="4" applyFont="1" applyFill="1" applyBorder="1" applyAlignment="1">
      <alignment vertical="center"/>
    </xf>
    <xf numFmtId="0" fontId="4" fillId="3" borderId="22" xfId="4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3" borderId="23" xfId="4" applyFont="1" applyFill="1" applyBorder="1" applyAlignment="1">
      <alignment vertical="center"/>
    </xf>
    <xf numFmtId="0" fontId="13" fillId="3" borderId="24" xfId="0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Alignment="1">
      <alignment vertical="center"/>
    </xf>
    <xf numFmtId="0" fontId="4" fillId="3" borderId="25" xfId="5" applyFont="1" applyFill="1" applyBorder="1" applyAlignment="1">
      <alignment vertical="center"/>
    </xf>
    <xf numFmtId="0" fontId="4" fillId="3" borderId="26" xfId="5" applyFont="1" applyFill="1" applyBorder="1" applyAlignment="1">
      <alignment vertical="center"/>
    </xf>
    <xf numFmtId="0" fontId="4" fillId="3" borderId="27" xfId="5" applyFont="1" applyFill="1" applyBorder="1" applyAlignment="1">
      <alignment vertical="center"/>
    </xf>
    <xf numFmtId="176" fontId="4" fillId="0" borderId="28" xfId="5" applyNumberFormat="1" applyFont="1" applyBorder="1" applyAlignment="1">
      <alignment vertical="center"/>
    </xf>
    <xf numFmtId="0" fontId="4" fillId="3" borderId="20" xfId="5" applyFont="1" applyFill="1" applyBorder="1" applyAlignment="1">
      <alignment vertical="center"/>
    </xf>
    <xf numFmtId="0" fontId="4" fillId="3" borderId="19" xfId="5" applyFont="1" applyFill="1" applyBorder="1" applyAlignment="1">
      <alignment vertical="center"/>
    </xf>
    <xf numFmtId="0" fontId="4" fillId="3" borderId="21" xfId="5" applyFont="1" applyFill="1" applyBorder="1" applyAlignment="1">
      <alignment vertical="center"/>
    </xf>
    <xf numFmtId="0" fontId="4" fillId="3" borderId="22" xfId="5" applyFont="1" applyFill="1" applyBorder="1" applyAlignment="1">
      <alignment vertical="center"/>
    </xf>
    <xf numFmtId="176" fontId="4" fillId="0" borderId="29" xfId="5" applyNumberFormat="1" applyFont="1" applyBorder="1" applyAlignment="1">
      <alignment vertical="center"/>
    </xf>
    <xf numFmtId="176" fontId="4" fillId="0" borderId="0" xfId="5" applyNumberFormat="1" applyFont="1" applyFill="1" applyBorder="1" applyAlignment="1">
      <alignment vertical="center"/>
    </xf>
    <xf numFmtId="177" fontId="4" fillId="0" borderId="0" xfId="5" applyNumberFormat="1" applyFont="1" applyFill="1" applyBorder="1" applyAlignment="1">
      <alignment vertical="center"/>
    </xf>
    <xf numFmtId="0" fontId="4" fillId="3" borderId="30" xfId="5" applyFont="1" applyFill="1" applyBorder="1" applyAlignment="1">
      <alignment vertical="center"/>
    </xf>
    <xf numFmtId="0" fontId="4" fillId="3" borderId="31" xfId="5" applyFont="1" applyFill="1" applyBorder="1" applyAlignment="1">
      <alignment vertical="center"/>
    </xf>
    <xf numFmtId="0" fontId="4" fillId="3" borderId="32" xfId="5" applyFont="1" applyFill="1" applyBorder="1" applyAlignment="1">
      <alignment vertical="center"/>
    </xf>
    <xf numFmtId="176" fontId="4" fillId="0" borderId="33" xfId="5" applyNumberFormat="1" applyFont="1" applyBorder="1" applyAlignment="1">
      <alignment vertical="center"/>
    </xf>
    <xf numFmtId="176" fontId="4" fillId="0" borderId="34" xfId="5" applyNumberFormat="1" applyFont="1" applyBorder="1" applyAlignment="1">
      <alignment vertical="center"/>
    </xf>
    <xf numFmtId="0" fontId="4" fillId="3" borderId="24" xfId="5" applyFont="1" applyFill="1" applyBorder="1" applyAlignment="1">
      <alignment vertical="center" wrapText="1"/>
    </xf>
    <xf numFmtId="0" fontId="13" fillId="3" borderId="23" xfId="0" applyFont="1" applyFill="1" applyBorder="1" applyAlignment="1">
      <alignment vertical="center"/>
    </xf>
    <xf numFmtId="177" fontId="4" fillId="0" borderId="0" xfId="5" applyNumberFormat="1" applyFont="1" applyBorder="1" applyAlignment="1">
      <alignment vertical="center"/>
    </xf>
    <xf numFmtId="176" fontId="4" fillId="0" borderId="0" xfId="5" applyNumberFormat="1" applyFont="1" applyBorder="1" applyAlignment="1">
      <alignment vertical="center"/>
    </xf>
    <xf numFmtId="0" fontId="4" fillId="3" borderId="35" xfId="5" applyFont="1" applyFill="1" applyBorder="1" applyAlignment="1">
      <alignment vertical="center"/>
    </xf>
    <xf numFmtId="176" fontId="4" fillId="0" borderId="36" xfId="5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Border="1" applyAlignment="1" applyProtection="1">
      <alignment vertical="center"/>
    </xf>
    <xf numFmtId="0" fontId="4" fillId="3" borderId="37" xfId="4" applyFont="1" applyFill="1" applyBorder="1" applyAlignment="1">
      <alignment vertical="center"/>
    </xf>
    <xf numFmtId="0" fontId="5" fillId="0" borderId="0" xfId="1" applyFont="1" applyBorder="1" applyAlignment="1" applyProtection="1">
      <alignment vertical="center"/>
    </xf>
    <xf numFmtId="0" fontId="4" fillId="3" borderId="38" xfId="4" applyFont="1" applyFill="1" applyBorder="1" applyAlignment="1">
      <alignment vertical="center"/>
    </xf>
    <xf numFmtId="0" fontId="4" fillId="3" borderId="6" xfId="4" applyFont="1" applyFill="1" applyBorder="1" applyAlignment="1">
      <alignment vertical="center"/>
    </xf>
    <xf numFmtId="0" fontId="4" fillId="3" borderId="39" xfId="4" applyFont="1" applyFill="1" applyBorder="1" applyAlignment="1">
      <alignment vertical="center"/>
    </xf>
    <xf numFmtId="0" fontId="4" fillId="3" borderId="11" xfId="4" applyFont="1" applyFill="1" applyBorder="1" applyAlignment="1">
      <alignment vertical="center"/>
    </xf>
    <xf numFmtId="0" fontId="4" fillId="3" borderId="40" xfId="4" applyFont="1" applyFill="1" applyBorder="1" applyAlignment="1">
      <alignment vertical="center"/>
    </xf>
    <xf numFmtId="0" fontId="4" fillId="3" borderId="41" xfId="4" applyFont="1" applyFill="1" applyBorder="1" applyAlignment="1">
      <alignment vertical="center"/>
    </xf>
    <xf numFmtId="0" fontId="4" fillId="3" borderId="42" xfId="4" applyFont="1" applyFill="1" applyBorder="1" applyAlignment="1">
      <alignment vertical="center"/>
    </xf>
    <xf numFmtId="176" fontId="4" fillId="0" borderId="43" xfId="0" applyNumberFormat="1" applyFont="1" applyFill="1" applyBorder="1" applyAlignment="1">
      <alignment vertical="center"/>
    </xf>
    <xf numFmtId="176" fontId="4" fillId="0" borderId="44" xfId="0" applyNumberFormat="1" applyFont="1" applyFill="1" applyBorder="1" applyAlignment="1">
      <alignment vertical="center"/>
    </xf>
    <xf numFmtId="176" fontId="4" fillId="0" borderId="45" xfId="0" applyNumberFormat="1" applyFont="1" applyFill="1" applyBorder="1" applyAlignment="1">
      <alignment vertical="center"/>
    </xf>
    <xf numFmtId="176" fontId="4" fillId="0" borderId="46" xfId="0" applyNumberFormat="1" applyFont="1" applyFill="1" applyBorder="1" applyAlignment="1">
      <alignment vertical="center"/>
    </xf>
    <xf numFmtId="176" fontId="4" fillId="0" borderId="47" xfId="0" applyNumberFormat="1" applyFont="1" applyFill="1" applyBorder="1">
      <alignment vertical="center"/>
    </xf>
    <xf numFmtId="0" fontId="4" fillId="2" borderId="48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49" xfId="0" applyFont="1" applyFill="1" applyBorder="1">
      <alignment vertical="center"/>
    </xf>
    <xf numFmtId="0" fontId="4" fillId="2" borderId="50" xfId="0" applyFont="1" applyFill="1" applyBorder="1">
      <alignment vertical="center"/>
    </xf>
    <xf numFmtId="0" fontId="4" fillId="3" borderId="51" xfId="0" applyFont="1" applyFill="1" applyBorder="1" applyAlignment="1">
      <alignment horizontal="left" vertical="center"/>
    </xf>
    <xf numFmtId="0" fontId="4" fillId="3" borderId="52" xfId="0" applyFont="1" applyFill="1" applyBorder="1">
      <alignment vertical="center"/>
    </xf>
    <xf numFmtId="0" fontId="4" fillId="3" borderId="53" xfId="0" applyFont="1" applyFill="1" applyBorder="1">
      <alignment vertical="center"/>
    </xf>
    <xf numFmtId="49" fontId="4" fillId="3" borderId="52" xfId="0" applyNumberFormat="1" applyFont="1" applyFill="1" applyBorder="1">
      <alignment vertical="center"/>
    </xf>
    <xf numFmtId="0" fontId="4" fillId="3" borderId="54" xfId="0" applyFont="1" applyFill="1" applyBorder="1">
      <alignment vertical="center"/>
    </xf>
    <xf numFmtId="0" fontId="4" fillId="3" borderId="51" xfId="0" applyFont="1" applyFill="1" applyBorder="1">
      <alignment vertical="center"/>
    </xf>
    <xf numFmtId="0" fontId="4" fillId="3" borderId="55" xfId="0" applyFont="1" applyFill="1" applyBorder="1">
      <alignment vertical="center"/>
    </xf>
    <xf numFmtId="0" fontId="4" fillId="3" borderId="56" xfId="0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176" fontId="4" fillId="0" borderId="57" xfId="0" applyNumberFormat="1" applyFont="1" applyFill="1" applyBorder="1">
      <alignment vertical="center"/>
    </xf>
    <xf numFmtId="176" fontId="4" fillId="0" borderId="58" xfId="0" applyNumberFormat="1" applyFont="1" applyFill="1" applyBorder="1">
      <alignment vertical="center"/>
    </xf>
    <xf numFmtId="0" fontId="4" fillId="3" borderId="59" xfId="0" applyFont="1" applyFill="1" applyBorder="1">
      <alignment vertical="center"/>
    </xf>
    <xf numFmtId="176" fontId="4" fillId="0" borderId="60" xfId="0" applyNumberFormat="1" applyFont="1" applyFill="1" applyBorder="1" applyAlignment="1">
      <alignment vertical="center"/>
    </xf>
    <xf numFmtId="176" fontId="4" fillId="0" borderId="61" xfId="0" applyNumberFormat="1" applyFont="1" applyFill="1" applyBorder="1" applyAlignment="1">
      <alignment vertical="center"/>
    </xf>
    <xf numFmtId="179" fontId="4" fillId="0" borderId="60" xfId="0" applyNumberFormat="1" applyFont="1" applyFill="1" applyBorder="1" applyAlignment="1">
      <alignment vertical="center"/>
    </xf>
    <xf numFmtId="179" fontId="4" fillId="0" borderId="2" xfId="0" applyNumberFormat="1" applyFont="1" applyFill="1" applyBorder="1" applyAlignment="1">
      <alignment vertical="center"/>
    </xf>
    <xf numFmtId="0" fontId="4" fillId="4" borderId="0" xfId="0" applyFont="1" applyFill="1" applyBorder="1">
      <alignment vertical="center"/>
    </xf>
    <xf numFmtId="0" fontId="4" fillId="4" borderId="0" xfId="0" applyFont="1" applyFill="1" applyBorder="1" applyAlignment="1">
      <alignment vertical="center" shrinkToFit="1"/>
    </xf>
    <xf numFmtId="0" fontId="4" fillId="4" borderId="62" xfId="0" applyFont="1" applyFill="1" applyBorder="1">
      <alignment vertical="center"/>
    </xf>
    <xf numFmtId="0" fontId="4" fillId="4" borderId="63" xfId="0" applyFont="1" applyFill="1" applyBorder="1">
      <alignment vertical="center"/>
    </xf>
    <xf numFmtId="0" fontId="4" fillId="4" borderId="63" xfId="0" applyFont="1" applyFill="1" applyBorder="1" applyAlignment="1">
      <alignment vertical="center" shrinkToFit="1"/>
    </xf>
    <xf numFmtId="0" fontId="4" fillId="4" borderId="64" xfId="0" applyFont="1" applyFill="1" applyBorder="1">
      <alignment vertical="center"/>
    </xf>
    <xf numFmtId="0" fontId="4" fillId="4" borderId="65" xfId="0" applyFont="1" applyFill="1" applyBorder="1">
      <alignment vertical="center"/>
    </xf>
    <xf numFmtId="0" fontId="4" fillId="4" borderId="66" xfId="0" applyFont="1" applyFill="1" applyBorder="1">
      <alignment vertical="center"/>
    </xf>
    <xf numFmtId="0" fontId="4" fillId="4" borderId="67" xfId="0" applyFont="1" applyFill="1" applyBorder="1">
      <alignment vertical="center"/>
    </xf>
    <xf numFmtId="0" fontId="4" fillId="4" borderId="68" xfId="0" applyFont="1" applyFill="1" applyBorder="1">
      <alignment vertical="center"/>
    </xf>
    <xf numFmtId="0" fontId="4" fillId="4" borderId="68" xfId="0" applyFont="1" applyFill="1" applyBorder="1" applyAlignment="1">
      <alignment vertical="center" shrinkToFit="1"/>
    </xf>
    <xf numFmtId="0" fontId="4" fillId="4" borderId="69" xfId="0" applyFont="1" applyFill="1" applyBorder="1">
      <alignment vertical="center"/>
    </xf>
    <xf numFmtId="179" fontId="4" fillId="0" borderId="70" xfId="0" applyNumberFormat="1" applyFont="1" applyFill="1" applyBorder="1" applyAlignment="1">
      <alignment vertical="center"/>
    </xf>
    <xf numFmtId="179" fontId="4" fillId="0" borderId="47" xfId="0" applyNumberFormat="1" applyFont="1" applyFill="1" applyBorder="1" applyAlignment="1">
      <alignment vertical="center"/>
    </xf>
    <xf numFmtId="179" fontId="4" fillId="0" borderId="2" xfId="0" applyNumberFormat="1" applyFont="1" applyFill="1" applyBorder="1">
      <alignment vertical="center"/>
    </xf>
    <xf numFmtId="179" fontId="4" fillId="0" borderId="47" xfId="0" applyNumberFormat="1" applyFont="1" applyFill="1" applyBorder="1">
      <alignment vertical="center"/>
    </xf>
    <xf numFmtId="179" fontId="4" fillId="0" borderId="45" xfId="0" applyNumberFormat="1" applyFont="1" applyFill="1" applyBorder="1">
      <alignment vertical="center"/>
    </xf>
    <xf numFmtId="179" fontId="4" fillId="0" borderId="71" xfId="0" applyNumberFormat="1" applyFont="1" applyFill="1" applyBorder="1">
      <alignment vertical="center"/>
    </xf>
    <xf numFmtId="0" fontId="4" fillId="2" borderId="5" xfId="4" applyFont="1" applyFill="1" applyBorder="1" applyAlignment="1">
      <alignment vertical="center"/>
    </xf>
    <xf numFmtId="0" fontId="4" fillId="2" borderId="6" xfId="4" applyFont="1" applyFill="1" applyBorder="1" applyAlignment="1">
      <alignment vertical="center"/>
    </xf>
    <xf numFmtId="0" fontId="4" fillId="2" borderId="39" xfId="4" applyFont="1" applyFill="1" applyBorder="1" applyAlignment="1">
      <alignment vertical="center"/>
    </xf>
    <xf numFmtId="0" fontId="4" fillId="3" borderId="42" xfId="4" applyFont="1" applyFill="1" applyBorder="1" applyAlignment="1">
      <alignment horizontal="left" vertical="center"/>
    </xf>
    <xf numFmtId="0" fontId="4" fillId="3" borderId="19" xfId="4" applyFont="1" applyFill="1" applyBorder="1" applyAlignment="1">
      <alignment horizontal="left" vertical="center"/>
    </xf>
    <xf numFmtId="176" fontId="4" fillId="0" borderId="48" xfId="0" applyNumberFormat="1" applyFont="1" applyFill="1" applyBorder="1">
      <alignment vertical="center"/>
    </xf>
    <xf numFmtId="176" fontId="4" fillId="0" borderId="50" xfId="0" applyNumberFormat="1" applyFont="1" applyFill="1" applyBorder="1">
      <alignment vertical="center"/>
    </xf>
    <xf numFmtId="176" fontId="4" fillId="0" borderId="72" xfId="0" applyNumberFormat="1" applyFont="1" applyFill="1" applyBorder="1">
      <alignment vertical="center"/>
    </xf>
    <xf numFmtId="176" fontId="4" fillId="0" borderId="73" xfId="0" applyNumberFormat="1" applyFont="1" applyFill="1" applyBorder="1">
      <alignment vertical="center"/>
    </xf>
    <xf numFmtId="0" fontId="4" fillId="3" borderId="26" xfId="4" applyFont="1" applyFill="1" applyBorder="1" applyAlignment="1">
      <alignment vertical="center"/>
    </xf>
    <xf numFmtId="0" fontId="4" fillId="3" borderId="27" xfId="4" applyFont="1" applyFill="1" applyBorder="1" applyAlignment="1">
      <alignment vertical="center"/>
    </xf>
    <xf numFmtId="0" fontId="4" fillId="3" borderId="26" xfId="6" applyFont="1" applyFill="1" applyBorder="1" applyAlignment="1">
      <alignment vertical="center"/>
    </xf>
    <xf numFmtId="0" fontId="4" fillId="3" borderId="20" xfId="6" applyFont="1" applyFill="1" applyBorder="1" applyAlignment="1">
      <alignment vertical="center"/>
    </xf>
    <xf numFmtId="0" fontId="4" fillId="3" borderId="21" xfId="6" applyFont="1" applyFill="1" applyBorder="1" applyAlignment="1">
      <alignment vertical="center"/>
    </xf>
    <xf numFmtId="0" fontId="4" fillId="0" borderId="0" xfId="6" applyFont="1" applyFill="1" applyBorder="1" applyAlignment="1">
      <alignment vertical="center"/>
    </xf>
    <xf numFmtId="0" fontId="4" fillId="3" borderId="31" xfId="6" applyFont="1" applyFill="1" applyBorder="1" applyAlignment="1">
      <alignment vertical="center"/>
    </xf>
    <xf numFmtId="0" fontId="4" fillId="3" borderId="74" xfId="6" applyFont="1" applyFill="1" applyBorder="1" applyAlignment="1">
      <alignment vertical="center"/>
    </xf>
    <xf numFmtId="0" fontId="4" fillId="3" borderId="42" xfId="6" applyFont="1" applyFill="1" applyBorder="1" applyAlignment="1">
      <alignment vertical="center"/>
    </xf>
    <xf numFmtId="0" fontId="4" fillId="0" borderId="0" xfId="6" applyFont="1" applyAlignment="1">
      <alignment horizontal="right" vertical="center"/>
    </xf>
    <xf numFmtId="176" fontId="4" fillId="0" borderId="1" xfId="3" applyNumberFormat="1" applyFont="1" applyBorder="1" applyAlignment="1">
      <alignment vertical="center"/>
    </xf>
    <xf numFmtId="176" fontId="4" fillId="0" borderId="2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0" fontId="4" fillId="2" borderId="75" xfId="0" applyFont="1" applyFill="1" applyBorder="1">
      <alignment vertical="center"/>
    </xf>
    <xf numFmtId="0" fontId="4" fillId="2" borderId="76" xfId="0" applyFont="1" applyFill="1" applyBorder="1">
      <alignment vertical="center"/>
    </xf>
    <xf numFmtId="0" fontId="4" fillId="2" borderId="14" xfId="0" applyFont="1" applyFill="1" applyBorder="1">
      <alignment vertical="center"/>
    </xf>
    <xf numFmtId="49" fontId="4" fillId="2" borderId="75" xfId="3" applyNumberFormat="1" applyFont="1" applyFill="1" applyBorder="1" applyAlignment="1">
      <alignment vertical="center"/>
    </xf>
    <xf numFmtId="49" fontId="4" fillId="2" borderId="77" xfId="3" applyNumberFormat="1" applyFont="1" applyFill="1" applyBorder="1" applyAlignment="1">
      <alignment vertical="center"/>
    </xf>
    <xf numFmtId="49" fontId="4" fillId="2" borderId="78" xfId="4" applyNumberFormat="1" applyFont="1" applyFill="1" applyBorder="1" applyAlignment="1">
      <alignment vertical="center"/>
    </xf>
    <xf numFmtId="0" fontId="4" fillId="2" borderId="79" xfId="0" applyFont="1" applyFill="1" applyBorder="1">
      <alignment vertical="center"/>
    </xf>
    <xf numFmtId="176" fontId="4" fillId="0" borderId="80" xfId="3" applyNumberFormat="1" applyFont="1" applyBorder="1" applyAlignment="1">
      <alignment vertical="center"/>
    </xf>
    <xf numFmtId="176" fontId="4" fillId="0" borderId="81" xfId="3" applyNumberFormat="1" applyFont="1" applyBorder="1" applyAlignment="1">
      <alignment vertical="center"/>
    </xf>
    <xf numFmtId="176" fontId="4" fillId="0" borderId="82" xfId="3" applyNumberFormat="1" applyFont="1" applyBorder="1" applyAlignment="1">
      <alignment vertical="center"/>
    </xf>
    <xf numFmtId="49" fontId="4" fillId="2" borderId="70" xfId="4" applyNumberFormat="1" applyFont="1" applyFill="1" applyBorder="1" applyAlignment="1">
      <alignment vertical="center"/>
    </xf>
    <xf numFmtId="176" fontId="4" fillId="0" borderId="83" xfId="4" applyNumberFormat="1" applyFont="1" applyBorder="1" applyAlignment="1">
      <alignment vertical="center"/>
    </xf>
    <xf numFmtId="176" fontId="4" fillId="0" borderId="47" xfId="4" applyNumberFormat="1" applyFont="1" applyBorder="1" applyAlignment="1">
      <alignment vertical="center"/>
    </xf>
    <xf numFmtId="176" fontId="4" fillId="0" borderId="71" xfId="4" applyNumberFormat="1" applyFont="1" applyBorder="1" applyAlignment="1">
      <alignment vertical="center"/>
    </xf>
    <xf numFmtId="176" fontId="4" fillId="0" borderId="84" xfId="4" applyNumberFormat="1" applyFont="1" applyBorder="1" applyAlignment="1">
      <alignment vertical="center"/>
    </xf>
    <xf numFmtId="176" fontId="4" fillId="0" borderId="85" xfId="4" applyNumberFormat="1" applyFont="1" applyBorder="1" applyAlignment="1">
      <alignment vertical="center"/>
    </xf>
    <xf numFmtId="176" fontId="4" fillId="0" borderId="57" xfId="4" applyNumberFormat="1" applyFont="1" applyBorder="1" applyAlignment="1">
      <alignment vertical="center"/>
    </xf>
    <xf numFmtId="49" fontId="4" fillId="0" borderId="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176" fontId="4" fillId="0" borderId="1" xfId="4" applyNumberFormat="1" applyFont="1" applyBorder="1" applyAlignment="1">
      <alignment vertical="center"/>
    </xf>
    <xf numFmtId="176" fontId="4" fillId="0" borderId="2" xfId="4" applyNumberFormat="1" applyFont="1" applyBorder="1" applyAlignment="1">
      <alignment vertical="center"/>
    </xf>
    <xf numFmtId="176" fontId="4" fillId="0" borderId="45" xfId="4" applyNumberFormat="1" applyFont="1" applyBorder="1" applyAlignment="1">
      <alignment vertical="center"/>
    </xf>
    <xf numFmtId="176" fontId="4" fillId="0" borderId="86" xfId="4" applyNumberFormat="1" applyFont="1" applyBorder="1" applyAlignment="1">
      <alignment vertical="center"/>
    </xf>
    <xf numFmtId="176" fontId="4" fillId="0" borderId="87" xfId="4" applyNumberFormat="1" applyFont="1" applyBorder="1" applyAlignment="1">
      <alignment vertical="center"/>
    </xf>
    <xf numFmtId="176" fontId="4" fillId="0" borderId="3" xfId="4" applyNumberFormat="1" applyFont="1" applyBorder="1" applyAlignment="1">
      <alignment vertical="center"/>
    </xf>
    <xf numFmtId="49" fontId="4" fillId="0" borderId="0" xfId="5" applyNumberFormat="1" applyFont="1" applyFill="1" applyBorder="1" applyAlignment="1">
      <alignment vertical="center"/>
    </xf>
    <xf numFmtId="178" fontId="4" fillId="0" borderId="0" xfId="5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76" fontId="4" fillId="0" borderId="57" xfId="5" applyNumberFormat="1" applyFont="1" applyBorder="1" applyAlignment="1">
      <alignment vertical="center"/>
    </xf>
    <xf numFmtId="176" fontId="4" fillId="0" borderId="47" xfId="5" applyNumberFormat="1" applyFont="1" applyBorder="1" applyAlignment="1">
      <alignment vertical="center"/>
    </xf>
    <xf numFmtId="176" fontId="4" fillId="0" borderId="71" xfId="5" applyNumberFormat="1" applyFont="1" applyBorder="1" applyAlignment="1">
      <alignment vertical="center"/>
    </xf>
    <xf numFmtId="176" fontId="4" fillId="0" borderId="70" xfId="5" applyNumberFormat="1" applyFont="1" applyBorder="1" applyAlignment="1">
      <alignment vertical="center"/>
    </xf>
    <xf numFmtId="176" fontId="4" fillId="0" borderId="88" xfId="5" applyNumberFormat="1" applyFont="1" applyBorder="1" applyAlignment="1">
      <alignment vertical="center"/>
    </xf>
    <xf numFmtId="0" fontId="4" fillId="2" borderId="13" xfId="5" applyFont="1" applyFill="1" applyBorder="1" applyAlignment="1">
      <alignment vertical="center"/>
    </xf>
    <xf numFmtId="0" fontId="4" fillId="2" borderId="15" xfId="5" applyFont="1" applyFill="1" applyBorder="1" applyAlignment="1">
      <alignment vertical="center"/>
    </xf>
    <xf numFmtId="0" fontId="4" fillId="2" borderId="76" xfId="5" applyFont="1" applyFill="1" applyBorder="1" applyAlignment="1">
      <alignment vertical="center"/>
    </xf>
    <xf numFmtId="0" fontId="4" fillId="2" borderId="79" xfId="5" applyFont="1" applyFill="1" applyBorder="1" applyAlignment="1">
      <alignment vertical="center"/>
    </xf>
    <xf numFmtId="49" fontId="4" fillId="2" borderId="79" xfId="5" applyNumberFormat="1" applyFont="1" applyFill="1" applyBorder="1" applyAlignment="1">
      <alignment vertical="center"/>
    </xf>
    <xf numFmtId="49" fontId="4" fillId="2" borderId="77" xfId="5" applyNumberFormat="1" applyFont="1" applyFill="1" applyBorder="1" applyAlignment="1">
      <alignment vertical="center"/>
    </xf>
    <xf numFmtId="0" fontId="4" fillId="2" borderId="77" xfId="5" applyFont="1" applyFill="1" applyBorder="1" applyAlignment="1">
      <alignment vertical="center"/>
    </xf>
    <xf numFmtId="0" fontId="4" fillId="2" borderId="13" xfId="5" applyFont="1" applyFill="1" applyBorder="1" applyAlignment="1">
      <alignment horizontal="center" vertical="center"/>
    </xf>
    <xf numFmtId="0" fontId="4" fillId="2" borderId="15" xfId="5" applyFont="1" applyFill="1" applyBorder="1" applyAlignment="1">
      <alignment horizontal="center" vertical="center"/>
    </xf>
    <xf numFmtId="0" fontId="4" fillId="2" borderId="76" xfId="5" applyFont="1" applyFill="1" applyBorder="1" applyAlignment="1">
      <alignment horizontal="center" vertical="center"/>
    </xf>
    <xf numFmtId="176" fontId="4" fillId="0" borderId="3" xfId="5" applyNumberFormat="1" applyFont="1" applyBorder="1" applyAlignment="1">
      <alignment vertical="center"/>
    </xf>
    <xf numFmtId="176" fontId="4" fillId="0" borderId="2" xfId="5" applyNumberFormat="1" applyFont="1" applyBorder="1" applyAlignment="1">
      <alignment vertical="center"/>
    </xf>
    <xf numFmtId="176" fontId="4" fillId="0" borderId="45" xfId="5" applyNumberFormat="1" applyFont="1" applyBorder="1" applyAlignment="1">
      <alignment vertical="center"/>
    </xf>
    <xf numFmtId="176" fontId="4" fillId="0" borderId="60" xfId="5" applyNumberFormat="1" applyFont="1" applyBorder="1" applyAlignment="1">
      <alignment vertical="center"/>
    </xf>
    <xf numFmtId="176" fontId="4" fillId="0" borderId="89" xfId="5" applyNumberFormat="1" applyFont="1" applyBorder="1" applyAlignment="1">
      <alignment vertical="center"/>
    </xf>
    <xf numFmtId="0" fontId="4" fillId="0" borderId="0" xfId="3" applyFont="1" applyAlignment="1" applyProtection="1">
      <alignment vertical="center"/>
    </xf>
    <xf numFmtId="176" fontId="4" fillId="0" borderId="83" xfId="3" applyNumberFormat="1" applyFont="1" applyBorder="1" applyAlignment="1">
      <alignment vertical="center"/>
    </xf>
    <xf numFmtId="176" fontId="4" fillId="0" borderId="47" xfId="3" applyNumberFormat="1" applyFont="1" applyBorder="1" applyAlignment="1">
      <alignment vertical="center"/>
    </xf>
    <xf numFmtId="176" fontId="4" fillId="0" borderId="0" xfId="4" applyNumberFormat="1" applyFont="1" applyAlignment="1">
      <alignment vertical="center"/>
    </xf>
    <xf numFmtId="176" fontId="4" fillId="0" borderId="0" xfId="5" applyNumberFormat="1" applyFont="1" applyAlignment="1">
      <alignment vertical="center"/>
    </xf>
    <xf numFmtId="0" fontId="4" fillId="3" borderId="74" xfId="5" applyFont="1" applyFill="1" applyBorder="1" applyAlignment="1">
      <alignment vertical="center"/>
    </xf>
    <xf numFmtId="0" fontId="4" fillId="3" borderId="90" xfId="5" applyFont="1" applyFill="1" applyBorder="1" applyAlignment="1">
      <alignment vertical="center"/>
    </xf>
    <xf numFmtId="0" fontId="4" fillId="0" borderId="91" xfId="5" applyFont="1" applyFill="1" applyBorder="1" applyAlignment="1">
      <alignment horizontal="center" vertical="center"/>
    </xf>
    <xf numFmtId="0" fontId="4" fillId="0" borderId="91" xfId="0" applyFont="1" applyFill="1" applyBorder="1">
      <alignment vertical="center"/>
    </xf>
    <xf numFmtId="0" fontId="4" fillId="0" borderId="91" xfId="5" applyFont="1" applyFill="1" applyBorder="1" applyAlignment="1">
      <alignment vertical="center"/>
    </xf>
    <xf numFmtId="0" fontId="4" fillId="2" borderId="92" xfId="0" applyFont="1" applyFill="1" applyBorder="1" applyAlignment="1">
      <alignment horizontal="left" vertical="center"/>
    </xf>
    <xf numFmtId="0" fontId="4" fillId="2" borderId="93" xfId="0" applyFont="1" applyFill="1" applyBorder="1" applyAlignment="1">
      <alignment horizontal="left" vertical="center"/>
    </xf>
    <xf numFmtId="0" fontId="4" fillId="3" borderId="40" xfId="3" applyFont="1" applyFill="1" applyBorder="1" applyAlignment="1">
      <alignment vertical="center"/>
    </xf>
    <xf numFmtId="176" fontId="4" fillId="0" borderId="94" xfId="3" applyNumberFormat="1" applyFont="1" applyBorder="1" applyAlignment="1">
      <alignment vertical="center"/>
    </xf>
    <xf numFmtId="176" fontId="4" fillId="0" borderId="87" xfId="3" applyNumberFormat="1" applyFont="1" applyBorder="1" applyAlignment="1">
      <alignment vertical="center"/>
    </xf>
    <xf numFmtId="176" fontId="4" fillId="0" borderId="85" xfId="3" applyNumberFormat="1" applyFont="1" applyBorder="1" applyAlignment="1">
      <alignment vertical="center"/>
    </xf>
    <xf numFmtId="176" fontId="4" fillId="0" borderId="6" xfId="5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49" fontId="1" fillId="0" borderId="0" xfId="0" applyNumberFormat="1" applyFont="1" applyFill="1" applyBorder="1">
      <alignment vertical="center"/>
    </xf>
    <xf numFmtId="49" fontId="1" fillId="0" borderId="0" xfId="0" applyNumberFormat="1" applyFont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1" fillId="2" borderId="62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68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4" fillId="2" borderId="7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92" xfId="0" applyFont="1" applyFill="1" applyBorder="1" applyAlignment="1">
      <alignment horizontal="left" vertical="center"/>
    </xf>
    <xf numFmtId="0" fontId="4" fillId="2" borderId="93" xfId="0" applyFont="1" applyFill="1" applyBorder="1" applyAlignment="1">
      <alignment horizontal="left" vertical="center"/>
    </xf>
    <xf numFmtId="0" fontId="4" fillId="3" borderId="95" xfId="3" applyFont="1" applyFill="1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23" xfId="0" applyBorder="1" applyAlignment="1">
      <alignment vertical="center"/>
    </xf>
    <xf numFmtId="0" fontId="4" fillId="2" borderId="13" xfId="3" applyFont="1" applyFill="1" applyBorder="1" applyAlignment="1">
      <alignment vertical="center"/>
    </xf>
    <xf numFmtId="0" fontId="0" fillId="0" borderId="76" xfId="0" applyBorder="1" applyAlignment="1">
      <alignment vertical="center"/>
    </xf>
    <xf numFmtId="0" fontId="4" fillId="3" borderId="25" xfId="3" applyFont="1" applyFill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4" fillId="3" borderId="96" xfId="3" applyFont="1" applyFill="1" applyBorder="1" applyAlignment="1">
      <alignment vertical="center"/>
    </xf>
    <xf numFmtId="0" fontId="4" fillId="3" borderId="97" xfId="3" applyFont="1" applyFill="1" applyBorder="1" applyAlignment="1">
      <alignment vertical="center"/>
    </xf>
    <xf numFmtId="0" fontId="4" fillId="3" borderId="98" xfId="4" applyFont="1" applyFill="1" applyBorder="1" applyAlignment="1">
      <alignment vertical="center" wrapText="1"/>
    </xf>
    <xf numFmtId="0" fontId="4" fillId="3" borderId="99" xfId="4" applyFont="1" applyFill="1" applyBorder="1" applyAlignment="1">
      <alignment vertical="center"/>
    </xf>
    <xf numFmtId="0" fontId="4" fillId="2" borderId="5" xfId="4" applyFont="1" applyFill="1" applyBorder="1" applyAlignment="1">
      <alignment vertical="center"/>
    </xf>
    <xf numFmtId="0" fontId="4" fillId="2" borderId="6" xfId="4" applyFont="1" applyFill="1" applyBorder="1" applyAlignment="1">
      <alignment vertical="center"/>
    </xf>
    <xf numFmtId="0" fontId="4" fillId="2" borderId="39" xfId="4" applyFont="1" applyFill="1" applyBorder="1" applyAlignment="1">
      <alignment vertical="center"/>
    </xf>
    <xf numFmtId="0" fontId="4" fillId="3" borderId="96" xfId="4" applyFont="1" applyFill="1" applyBorder="1" applyAlignment="1">
      <alignment horizontal="left" vertical="center"/>
    </xf>
    <xf numFmtId="0" fontId="0" fillId="0" borderId="100" xfId="0" applyBorder="1" applyAlignment="1">
      <alignment vertical="center"/>
    </xf>
    <xf numFmtId="0" fontId="0" fillId="0" borderId="97" xfId="0" applyBorder="1" applyAlignment="1">
      <alignment vertical="center"/>
    </xf>
    <xf numFmtId="0" fontId="4" fillId="3" borderId="95" xfId="4" applyFont="1" applyFill="1" applyBorder="1" applyAlignment="1">
      <alignment vertical="center"/>
    </xf>
    <xf numFmtId="0" fontId="4" fillId="3" borderId="96" xfId="4" applyFont="1" applyFill="1" applyBorder="1" applyAlignment="1">
      <alignment vertical="center"/>
    </xf>
    <xf numFmtId="0" fontId="4" fillId="3" borderId="101" xfId="4" applyFont="1" applyFill="1" applyBorder="1" applyAlignment="1">
      <alignment horizontal="left" vertical="center"/>
    </xf>
    <xf numFmtId="0" fontId="4" fillId="3" borderId="27" xfId="4" applyFont="1" applyFill="1" applyBorder="1" applyAlignment="1">
      <alignment horizontal="left" vertical="center"/>
    </xf>
    <xf numFmtId="0" fontId="4" fillId="3" borderId="95" xfId="4" applyFont="1" applyFill="1" applyBorder="1" applyAlignment="1">
      <alignment vertical="center" wrapText="1"/>
    </xf>
    <xf numFmtId="0" fontId="13" fillId="0" borderId="24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4" fillId="3" borderId="100" xfId="4" applyFont="1" applyFill="1" applyBorder="1" applyAlignment="1">
      <alignment vertical="center"/>
    </xf>
    <xf numFmtId="0" fontId="4" fillId="3" borderId="97" xfId="4" applyFont="1" applyFill="1" applyBorder="1" applyAlignment="1">
      <alignment vertical="center"/>
    </xf>
    <xf numFmtId="0" fontId="4" fillId="3" borderId="102" xfId="0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3" borderId="24" xfId="5" applyFont="1" applyFill="1" applyBorder="1" applyAlignment="1">
      <alignment vertical="center" wrapText="1"/>
    </xf>
    <xf numFmtId="0" fontId="4" fillId="3" borderId="38" xfId="5" applyFont="1" applyFill="1" applyBorder="1" applyAlignment="1">
      <alignment vertical="center" wrapText="1"/>
    </xf>
    <xf numFmtId="0" fontId="4" fillId="3" borderId="38" xfId="0" applyFont="1" applyFill="1" applyBorder="1" applyAlignment="1">
      <alignment vertical="center" wrapText="1"/>
    </xf>
    <xf numFmtId="0" fontId="4" fillId="3" borderId="102" xfId="0" applyFont="1" applyFill="1" applyBorder="1" applyAlignment="1">
      <alignment vertical="center" wrapText="1"/>
    </xf>
  </cellXfs>
  <cellStyles count="7">
    <cellStyle name="ハイパーリンク" xfId="1" builtinId="8"/>
    <cellStyle name="標準" xfId="0" builtinId="0"/>
    <cellStyle name="標準 3" xfId="2"/>
    <cellStyle name="標準_Report" xfId="3"/>
    <cellStyle name="標準_Report_エリアマーケタタキ" xfId="4"/>
    <cellStyle name="標準_Report_エリアマーケタタキ_エリアマーケタタキ（山田）" xfId="5"/>
    <cellStyle name="標準_Report_エリアマーケタタキ_エリアマーケタタキ（山田）_経済センサ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theme/theme1.xml" Type="http://schemas.openxmlformats.org/officeDocument/2006/relationships/theme"/><Relationship Id="rId14" Target="styles.xml" Type="http://schemas.openxmlformats.org/officeDocument/2006/relationships/styles"/><Relationship Id="rId15" Target="sharedStrings.xml" Type="http://schemas.openxmlformats.org/officeDocument/2006/relationships/sharedStrings"/><Relationship Id="rId16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人員別世帯構成比</a:t>
            </a:r>
          </a:p>
        </c:rich>
      </c:tx>
      <c:layout>
        <c:manualLayout>
          <c:xMode val="edge"/>
          <c:yMode val="edge"/>
          <c:x val="3.7865748709122203E-2"/>
          <c:y val="6.6667249927092442E-2"/>
        </c:manualLayout>
      </c:layout>
      <c:overlay val="0"/>
      <c:spPr>
        <a:solidFill>
          <a:srgbClr val="FFCC99"/>
        </a:solidFill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8.4337349397590355E-2"/>
          <c:y val="0.26666811343377517"/>
          <c:w val="0.87951807228915657"/>
          <c:h val="0.5611141553502352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基本分析!$BX$10</c:f>
              <c:strCache>
                <c:ptCount val="1"/>
                <c:pt idx="0">
                  <c:v>１人世帯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基本分析!$BW$11:$BW$13</c:f>
              <c:strCache>
                <c:ptCount val="3"/>
                <c:pt idx="0">
                  <c:v>0</c:v>
                </c:pt>
                <c:pt idx="1">
                  <c:v>0</c:v>
                </c:pt>
                <c:pt idx="2">
                  <c:v>ｴﾘｱ内</c:v>
                </c:pt>
              </c:strCache>
            </c:strRef>
          </c:cat>
          <c:val>
            <c:numRef>
              <c:f>基本分析!$BX$11:$BX$13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845F-480F-B775-AE8B2B4F0E14}"/>
            </c:ext>
          </c:extLst>
        </c:ser>
        <c:ser>
          <c:idx val="1"/>
          <c:order val="1"/>
          <c:tx>
            <c:strRef>
              <c:f>基本分析!$BY$10</c:f>
              <c:strCache>
                <c:ptCount val="1"/>
                <c:pt idx="0">
                  <c:v>２人世帯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基本分析!$BW$11:$BW$13</c:f>
              <c:strCache>
                <c:ptCount val="3"/>
                <c:pt idx="0">
                  <c:v>0</c:v>
                </c:pt>
                <c:pt idx="1">
                  <c:v>0</c:v>
                </c:pt>
                <c:pt idx="2">
                  <c:v>ｴﾘｱ内</c:v>
                </c:pt>
              </c:strCache>
            </c:strRef>
          </c:cat>
          <c:val>
            <c:numRef>
              <c:f>基本分析!$BY$11:$BY$13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845F-480F-B775-AE8B2B4F0E14}"/>
            </c:ext>
          </c:extLst>
        </c:ser>
        <c:ser>
          <c:idx val="2"/>
          <c:order val="2"/>
          <c:tx>
            <c:strRef>
              <c:f>基本分析!$BZ$10</c:f>
              <c:strCache>
                <c:ptCount val="1"/>
                <c:pt idx="0">
                  <c:v>３人世帯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基本分析!$BW$11:$BW$13</c:f>
              <c:strCache>
                <c:ptCount val="3"/>
                <c:pt idx="0">
                  <c:v>0</c:v>
                </c:pt>
                <c:pt idx="1">
                  <c:v>0</c:v>
                </c:pt>
                <c:pt idx="2">
                  <c:v>ｴﾘｱ内</c:v>
                </c:pt>
              </c:strCache>
            </c:strRef>
          </c:cat>
          <c:val>
            <c:numRef>
              <c:f>基本分析!$BZ$11:$BZ$13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845F-480F-B775-AE8B2B4F0E14}"/>
            </c:ext>
          </c:extLst>
        </c:ser>
        <c:ser>
          <c:idx val="3"/>
          <c:order val="3"/>
          <c:tx>
            <c:strRef>
              <c:f>基本分析!$CA$10</c:f>
              <c:strCache>
                <c:ptCount val="1"/>
                <c:pt idx="0">
                  <c:v>４人世帯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基本分析!$BW$11:$BW$13</c:f>
              <c:strCache>
                <c:ptCount val="3"/>
                <c:pt idx="0">
                  <c:v>0</c:v>
                </c:pt>
                <c:pt idx="1">
                  <c:v>0</c:v>
                </c:pt>
                <c:pt idx="2">
                  <c:v>ｴﾘｱ内</c:v>
                </c:pt>
              </c:strCache>
            </c:strRef>
          </c:cat>
          <c:val>
            <c:numRef>
              <c:f>基本分析!$CA$11:$CA$13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845F-480F-B775-AE8B2B4F0E14}"/>
            </c:ext>
          </c:extLst>
        </c:ser>
        <c:ser>
          <c:idx val="4"/>
          <c:order val="4"/>
          <c:tx>
            <c:strRef>
              <c:f>基本分析!$CB$10</c:f>
              <c:strCache>
                <c:ptCount val="1"/>
                <c:pt idx="0">
                  <c:v>５人世帯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基本分析!$BW$11:$BW$13</c:f>
              <c:strCache>
                <c:ptCount val="3"/>
                <c:pt idx="0">
                  <c:v>0</c:v>
                </c:pt>
                <c:pt idx="1">
                  <c:v>0</c:v>
                </c:pt>
                <c:pt idx="2">
                  <c:v>ｴﾘｱ内</c:v>
                </c:pt>
              </c:strCache>
            </c:strRef>
          </c:cat>
          <c:val>
            <c:numRef>
              <c:f>基本分析!$CB$11:$CB$13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845F-480F-B775-AE8B2B4F0E14}"/>
            </c:ext>
          </c:extLst>
        </c:ser>
        <c:ser>
          <c:idx val="5"/>
          <c:order val="5"/>
          <c:tx>
            <c:strRef>
              <c:f>基本分析!$CC$10</c:f>
              <c:strCache>
                <c:ptCount val="1"/>
                <c:pt idx="0">
                  <c:v>6人以上世帯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基本分析!$BW$11:$BW$13</c:f>
              <c:strCache>
                <c:ptCount val="3"/>
                <c:pt idx="0">
                  <c:v>0</c:v>
                </c:pt>
                <c:pt idx="1">
                  <c:v>0</c:v>
                </c:pt>
                <c:pt idx="2">
                  <c:v>ｴﾘｱ内</c:v>
                </c:pt>
              </c:strCache>
            </c:strRef>
          </c:cat>
          <c:val>
            <c:numRef>
              <c:f>基本分析!$CC$11:$CC$13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845F-480F-B775-AE8B2B4F0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5225200"/>
        <c:axId val="235225592"/>
      </c:barChart>
      <c:catAx>
        <c:axId val="23522520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5225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2255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5225200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25301204819278"/>
          <c:y val="5.5555856965369819E-2"/>
          <c:w val="0.54388984509466443"/>
          <c:h val="0.161111985199572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産業別事業所数</a:t>
            </a:r>
          </a:p>
        </c:rich>
      </c:tx>
      <c:layout>
        <c:manualLayout>
          <c:xMode val="edge"/>
          <c:yMode val="edge"/>
          <c:x val="0.44430406325791555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025354792174393E-2"/>
          <c:y val="0.18779428822938779"/>
          <c:w val="0.81265873013420331"/>
          <c:h val="0.666669723214326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経済センサス!$E$5</c:f>
              <c:strCache>
                <c:ptCount val="1"/>
                <c:pt idx="0">
                  <c:v>第１次産業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(経済センサス!$K$3,経済センサス!$J$3,経済センサス!$AA$3)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(経済センサス!$K$5,経済センサス!$J$5,経済センサス!$AA$5)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1-423D-9E01-D60378F65CDA}"/>
            </c:ext>
          </c:extLst>
        </c:ser>
        <c:ser>
          <c:idx val="1"/>
          <c:order val="1"/>
          <c:tx>
            <c:strRef>
              <c:f>経済センサス!$E$6</c:f>
              <c:strCache>
                <c:ptCount val="1"/>
                <c:pt idx="0">
                  <c:v>第２次産業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(経済センサス!$K$3,経済センサス!$J$3,経済センサス!$AA$3)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(経済センサス!$K$6,経済センサス!$J$6,経済センサス!$AA$6)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1-423D-9E01-D60378F65CDA}"/>
            </c:ext>
          </c:extLst>
        </c:ser>
        <c:ser>
          <c:idx val="2"/>
          <c:order val="2"/>
          <c:tx>
            <c:strRef>
              <c:f>経済センサス!$E$7</c:f>
              <c:strCache>
                <c:ptCount val="1"/>
                <c:pt idx="0">
                  <c:v>第３次産業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(経済センサス!$K$3,経済センサス!$J$3,経済センサス!$AA$3)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(経済センサス!$K$7,経済センサス!$J$7,経済センサス!$AA$7)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51-423D-9E01-D60378F6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338128"/>
        <c:axId val="238337736"/>
      </c:barChart>
      <c:catAx>
        <c:axId val="23833812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7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8337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8128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734232059825002"/>
          <c:y val="0.17370971661218371"/>
          <c:w val="0.1012658853749786"/>
          <c:h val="0.244132574698204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従業者規模別（事業所数）</a:t>
            </a:r>
          </a:p>
        </c:rich>
      </c:tx>
      <c:layout>
        <c:manualLayout>
          <c:xMode val="edge"/>
          <c:yMode val="edge"/>
          <c:x val="0.4144492014543809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104005891563056E-2"/>
          <c:y val="0.14746576960723648"/>
          <c:w val="0.68441149349885821"/>
          <c:h val="0.7050707109345993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経済センサス!$E$64</c:f>
              <c:strCache>
                <c:ptCount val="1"/>
                <c:pt idx="0">
                  <c:v>１～４人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(経済センサス!$K$63,経済センサス!$J$63,経済センサス!$AA$63)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(経済センサス!$K$64,経済センサス!$J$64,経済センサス!$AA$64)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4-44E2-B36E-5A6FA2F08537}"/>
            </c:ext>
          </c:extLst>
        </c:ser>
        <c:ser>
          <c:idx val="1"/>
          <c:order val="1"/>
          <c:tx>
            <c:strRef>
              <c:f>経済センサス!$E$65</c:f>
              <c:strCache>
                <c:ptCount val="1"/>
                <c:pt idx="0">
                  <c:v>５～９人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(経済センサス!$K$63,経済センサス!$J$63,経済センサス!$AA$63)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(経済センサス!$K$65,経済センサス!$J$65,経済センサス!$AA$65)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24-44E2-B36E-5A6FA2F08537}"/>
            </c:ext>
          </c:extLst>
        </c:ser>
        <c:ser>
          <c:idx val="2"/>
          <c:order val="2"/>
          <c:tx>
            <c:strRef>
              <c:f>経済センサス!$E$66</c:f>
              <c:strCache>
                <c:ptCount val="1"/>
                <c:pt idx="0">
                  <c:v>１０～１９人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(経済センサス!$K$63,経済センサス!$J$63,経済センサス!$AA$63)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(経済センサス!$K$66,経済センサス!$J$66,経済センサス!$AA$66)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24-44E2-B36E-5A6FA2F08537}"/>
            </c:ext>
          </c:extLst>
        </c:ser>
        <c:ser>
          <c:idx val="3"/>
          <c:order val="3"/>
          <c:tx>
            <c:strRef>
              <c:f>経済センサス!$E$67</c:f>
              <c:strCache>
                <c:ptCount val="1"/>
                <c:pt idx="0">
                  <c:v>２０～２９人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(経済センサス!$K$63,経済センサス!$J$63,経済センサス!$AA$63)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(経済センサス!$K$67,経済センサス!$J$67,経済センサス!$AA$67)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24-44E2-B36E-5A6FA2F08537}"/>
            </c:ext>
          </c:extLst>
        </c:ser>
        <c:ser>
          <c:idx val="4"/>
          <c:order val="4"/>
          <c:tx>
            <c:strRef>
              <c:f>経済センサス!$E$68</c:f>
              <c:strCache>
                <c:ptCount val="1"/>
                <c:pt idx="0">
                  <c:v>３０人以上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(経済センサス!$K$63,経済センサス!$J$63,経済センサス!$AA$63)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(経済センサス!$K$68,経済センサス!$J$68,経済センサス!$AA$68)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24-44E2-B36E-5A6FA2F08537}"/>
            </c:ext>
          </c:extLst>
        </c:ser>
        <c:ser>
          <c:idx val="5"/>
          <c:order val="5"/>
          <c:tx>
            <c:strRef>
              <c:f>経済センサス!$E$69</c:f>
              <c:strCache>
                <c:ptCount val="1"/>
                <c:pt idx="0">
                  <c:v>出向・派遣従業者のみ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(経済センサス!$K$69,経済センサス!$J$69,経済センサス!$AA$69)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24-44E2-B36E-5A6FA2F08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0821752"/>
        <c:axId val="240822144"/>
      </c:barChart>
      <c:catAx>
        <c:axId val="24082175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82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0822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821752"/>
        <c:crosses val="autoZero"/>
        <c:crossBetween val="between"/>
        <c:maj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313150191537683"/>
          <c:y val="0.10599102190520122"/>
          <c:w val="0.17744001683303731"/>
          <c:h val="0.66359596323256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年齢別人口構成比</a:t>
            </a:r>
          </a:p>
        </c:rich>
      </c:tx>
      <c:layout>
        <c:manualLayout>
          <c:xMode val="edge"/>
          <c:yMode val="edge"/>
          <c:x val="3.9383561643835614E-2"/>
          <c:y val="3.0303030303030304E-2"/>
        </c:manualLayout>
      </c:layout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232876712328765E-2"/>
          <c:y val="0.18260921254872212"/>
          <c:w val="0.90924657534246578"/>
          <c:h val="0.69855270197209574"/>
        </c:manualLayout>
      </c:layout>
      <c:barChart>
        <c:barDir val="bar"/>
        <c:grouping val="clustered"/>
        <c:varyColors val="0"/>
        <c:ser>
          <c:idx val="8"/>
          <c:order val="0"/>
          <c:tx>
            <c:v>女性</c:v>
          </c:tx>
          <c:spPr>
            <a:noFill/>
            <a:ln w="25400">
              <a:noFill/>
            </a:ln>
          </c:spPr>
          <c:invertIfNegative val="0"/>
          <c:cat>
            <c:strRef>
              <c:f>基本分析!$BY$15:$CN$15</c:f>
              <c:strCache>
                <c:ptCount val="16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75歳以上</c:v>
                </c:pt>
              </c:strCache>
            </c:strRef>
          </c:cat>
          <c:val>
            <c:numRef>
              <c:f>基本分析!$CD$34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E-4E8A-8D95-1226B6492B50}"/>
            </c:ext>
          </c:extLst>
        </c:ser>
        <c:ser>
          <c:idx val="9"/>
          <c:order val="1"/>
          <c:tx>
            <c:v>男性</c:v>
          </c:tx>
          <c:spPr>
            <a:noFill/>
            <a:ln w="25400">
              <a:noFill/>
            </a:ln>
          </c:spPr>
          <c:invertIfNegative val="0"/>
          <c:cat>
            <c:strRef>
              <c:f>基本分析!$BY$15:$CN$15</c:f>
              <c:strCache>
                <c:ptCount val="16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75歳以上</c:v>
                </c:pt>
              </c:strCache>
            </c:strRef>
          </c:cat>
          <c:val>
            <c:numRef>
              <c:f>基本分析!$CE$34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CE-4E8A-8D95-1226B6492B50}"/>
            </c:ext>
          </c:extLst>
        </c:ser>
        <c:ser>
          <c:idx val="0"/>
          <c:order val="2"/>
          <c:tx>
            <c:strRef>
              <c:f>基本分析!$BX$16</c:f>
              <c:strCache>
                <c:ptCount val="1"/>
                <c:pt idx="0">
                  <c:v>男性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基本分析!$BY$15:$CN$15</c:f>
              <c:strCache>
                <c:ptCount val="16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75歳以上</c:v>
                </c:pt>
              </c:strCache>
            </c:strRef>
          </c:cat>
          <c:val>
            <c:numRef>
              <c:f>基本分析!$BY$16:$CN$16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CE-4E8A-8D95-1226B6492B50}"/>
            </c:ext>
          </c:extLst>
        </c:ser>
        <c:ser>
          <c:idx val="1"/>
          <c:order val="3"/>
          <c:tx>
            <c:strRef>
              <c:f>基本分析!$BX$17</c:f>
              <c:strCache>
                <c:ptCount val="1"/>
                <c:pt idx="0">
                  <c:v>女性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基本分析!$BY$15:$CN$15</c:f>
              <c:strCache>
                <c:ptCount val="16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75歳以上</c:v>
                </c:pt>
              </c:strCache>
            </c:strRef>
          </c:cat>
          <c:val>
            <c:numRef>
              <c:f>基本分析!$BY$17:$CN$17</c:f>
              <c:numCache>
                <c:formatCode>General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3-8ACE-4E8A-8D95-1226B649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38333032"/>
        <c:axId val="238333424"/>
      </c:barChart>
      <c:scatterChart>
        <c:scatterStyle val="lineMarker"/>
        <c:varyColors val="0"/>
        <c:ser>
          <c:idx val="3"/>
          <c:order val="4"/>
          <c:tx>
            <c:strRef>
              <c:f>基本分析!$BX$33</c:f>
              <c:strCache>
                <c:ptCount val="1"/>
                <c:pt idx="0">
                  <c:v>ｴﾘｱ内比率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基本分析!$BX$34:$BX$49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基本分析!$BW$34:$BW$49</c:f>
              <c:numCache>
                <c:formatCode>General</c:formatCode>
                <c:ptCount val="16"/>
                <c:pt idx="0">
                  <c:v>0.55000000000000004</c:v>
                </c:pt>
                <c:pt idx="1">
                  <c:v>1.6</c:v>
                </c:pt>
                <c:pt idx="2">
                  <c:v>2.6</c:v>
                </c:pt>
                <c:pt idx="3">
                  <c:v>3.8</c:v>
                </c:pt>
                <c:pt idx="4">
                  <c:v>5</c:v>
                </c:pt>
                <c:pt idx="5">
                  <c:v>6.1</c:v>
                </c:pt>
                <c:pt idx="6">
                  <c:v>7.2</c:v>
                </c:pt>
                <c:pt idx="7">
                  <c:v>8.4</c:v>
                </c:pt>
                <c:pt idx="8">
                  <c:v>9.6</c:v>
                </c:pt>
                <c:pt idx="9">
                  <c:v>10.7</c:v>
                </c:pt>
                <c:pt idx="10">
                  <c:v>11.8</c:v>
                </c:pt>
                <c:pt idx="11">
                  <c:v>12.9</c:v>
                </c:pt>
                <c:pt idx="12">
                  <c:v>14</c:v>
                </c:pt>
                <c:pt idx="13">
                  <c:v>15.2</c:v>
                </c:pt>
                <c:pt idx="14">
                  <c:v>16.399999999999999</c:v>
                </c:pt>
                <c:pt idx="15">
                  <c:v>17.100000000000001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ACE-4E8A-8D95-1226B6492B50}"/>
            </c:ext>
          </c:extLst>
        </c:ser>
        <c:ser>
          <c:idx val="2"/>
          <c:order val="5"/>
          <c:tx>
            <c:strRef>
              <c:f>基本分析!$BY$33</c:f>
              <c:strCache>
                <c:ptCount val="1"/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基本分析!$BY$34:$BY$49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基本分析!$BW$34:$BW$49</c:f>
              <c:numCache>
                <c:formatCode>General</c:formatCode>
                <c:ptCount val="16"/>
                <c:pt idx="0">
                  <c:v>0.55000000000000004</c:v>
                </c:pt>
                <c:pt idx="1">
                  <c:v>1.6</c:v>
                </c:pt>
                <c:pt idx="2">
                  <c:v>2.6</c:v>
                </c:pt>
                <c:pt idx="3">
                  <c:v>3.8</c:v>
                </c:pt>
                <c:pt idx="4">
                  <c:v>5</c:v>
                </c:pt>
                <c:pt idx="5">
                  <c:v>6.1</c:v>
                </c:pt>
                <c:pt idx="6">
                  <c:v>7.2</c:v>
                </c:pt>
                <c:pt idx="7">
                  <c:v>8.4</c:v>
                </c:pt>
                <c:pt idx="8">
                  <c:v>9.6</c:v>
                </c:pt>
                <c:pt idx="9">
                  <c:v>10.7</c:v>
                </c:pt>
                <c:pt idx="10">
                  <c:v>11.8</c:v>
                </c:pt>
                <c:pt idx="11">
                  <c:v>12.9</c:v>
                </c:pt>
                <c:pt idx="12">
                  <c:v>14</c:v>
                </c:pt>
                <c:pt idx="13">
                  <c:v>15.2</c:v>
                </c:pt>
                <c:pt idx="14">
                  <c:v>16.399999999999999</c:v>
                </c:pt>
                <c:pt idx="15">
                  <c:v>17.100000000000001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ACE-4E8A-8D95-1226B6492B50}"/>
            </c:ext>
          </c:extLst>
        </c:ser>
        <c:ser>
          <c:idx val="4"/>
          <c:order val="6"/>
          <c:tx>
            <c:strRef>
              <c:f>基本分析!$BZ$33</c:f>
              <c:strCache>
                <c:ptCount val="1"/>
                <c:pt idx="0">
                  <c:v>比率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基本分析!$BZ$34:$BZ$49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基本分析!$BW$34:$BW$49</c:f>
              <c:numCache>
                <c:formatCode>General</c:formatCode>
                <c:ptCount val="16"/>
                <c:pt idx="0">
                  <c:v>0.55000000000000004</c:v>
                </c:pt>
                <c:pt idx="1">
                  <c:v>1.6</c:v>
                </c:pt>
                <c:pt idx="2">
                  <c:v>2.6</c:v>
                </c:pt>
                <c:pt idx="3">
                  <c:v>3.8</c:v>
                </c:pt>
                <c:pt idx="4">
                  <c:v>5</c:v>
                </c:pt>
                <c:pt idx="5">
                  <c:v>6.1</c:v>
                </c:pt>
                <c:pt idx="6">
                  <c:v>7.2</c:v>
                </c:pt>
                <c:pt idx="7">
                  <c:v>8.4</c:v>
                </c:pt>
                <c:pt idx="8">
                  <c:v>9.6</c:v>
                </c:pt>
                <c:pt idx="9">
                  <c:v>10.7</c:v>
                </c:pt>
                <c:pt idx="10">
                  <c:v>11.8</c:v>
                </c:pt>
                <c:pt idx="11">
                  <c:v>12.9</c:v>
                </c:pt>
                <c:pt idx="12">
                  <c:v>14</c:v>
                </c:pt>
                <c:pt idx="13">
                  <c:v>15.2</c:v>
                </c:pt>
                <c:pt idx="14">
                  <c:v>16.399999999999999</c:v>
                </c:pt>
                <c:pt idx="15">
                  <c:v>17.100000000000001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ACE-4E8A-8D95-1226B6492B50}"/>
            </c:ext>
          </c:extLst>
        </c:ser>
        <c:ser>
          <c:idx val="5"/>
          <c:order val="7"/>
          <c:tx>
            <c:strRef>
              <c:f>基本分析!$CA$33</c:f>
              <c:strCache>
                <c:ptCount val="1"/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基本分析!$CA$34:$CA$49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基本分析!$BW$34:$BW$49</c:f>
              <c:numCache>
                <c:formatCode>General</c:formatCode>
                <c:ptCount val="16"/>
                <c:pt idx="0">
                  <c:v>0.55000000000000004</c:v>
                </c:pt>
                <c:pt idx="1">
                  <c:v>1.6</c:v>
                </c:pt>
                <c:pt idx="2">
                  <c:v>2.6</c:v>
                </c:pt>
                <c:pt idx="3">
                  <c:v>3.8</c:v>
                </c:pt>
                <c:pt idx="4">
                  <c:v>5</c:v>
                </c:pt>
                <c:pt idx="5">
                  <c:v>6.1</c:v>
                </c:pt>
                <c:pt idx="6">
                  <c:v>7.2</c:v>
                </c:pt>
                <c:pt idx="7">
                  <c:v>8.4</c:v>
                </c:pt>
                <c:pt idx="8">
                  <c:v>9.6</c:v>
                </c:pt>
                <c:pt idx="9">
                  <c:v>10.7</c:v>
                </c:pt>
                <c:pt idx="10">
                  <c:v>11.8</c:v>
                </c:pt>
                <c:pt idx="11">
                  <c:v>12.9</c:v>
                </c:pt>
                <c:pt idx="12">
                  <c:v>14</c:v>
                </c:pt>
                <c:pt idx="13">
                  <c:v>15.2</c:v>
                </c:pt>
                <c:pt idx="14">
                  <c:v>16.399999999999999</c:v>
                </c:pt>
                <c:pt idx="15">
                  <c:v>17.100000000000001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ACE-4E8A-8D95-1226B6492B50}"/>
            </c:ext>
          </c:extLst>
        </c:ser>
        <c:ser>
          <c:idx val="6"/>
          <c:order val="8"/>
          <c:tx>
            <c:strRef>
              <c:f>基本分析!$CB$33</c:f>
              <c:strCache>
                <c:ptCount val="1"/>
                <c:pt idx="0">
                  <c:v>比率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基本分析!$CB$34:$CB$49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基本分析!$BW$34:$BW$49</c:f>
              <c:numCache>
                <c:formatCode>General</c:formatCode>
                <c:ptCount val="16"/>
                <c:pt idx="0">
                  <c:v>0.55000000000000004</c:v>
                </c:pt>
                <c:pt idx="1">
                  <c:v>1.6</c:v>
                </c:pt>
                <c:pt idx="2">
                  <c:v>2.6</c:v>
                </c:pt>
                <c:pt idx="3">
                  <c:v>3.8</c:v>
                </c:pt>
                <c:pt idx="4">
                  <c:v>5</c:v>
                </c:pt>
                <c:pt idx="5">
                  <c:v>6.1</c:v>
                </c:pt>
                <c:pt idx="6">
                  <c:v>7.2</c:v>
                </c:pt>
                <c:pt idx="7">
                  <c:v>8.4</c:v>
                </c:pt>
                <c:pt idx="8">
                  <c:v>9.6</c:v>
                </c:pt>
                <c:pt idx="9">
                  <c:v>10.7</c:v>
                </c:pt>
                <c:pt idx="10">
                  <c:v>11.8</c:v>
                </c:pt>
                <c:pt idx="11">
                  <c:v>12.9</c:v>
                </c:pt>
                <c:pt idx="12">
                  <c:v>14</c:v>
                </c:pt>
                <c:pt idx="13">
                  <c:v>15.2</c:v>
                </c:pt>
                <c:pt idx="14">
                  <c:v>16.399999999999999</c:v>
                </c:pt>
                <c:pt idx="15">
                  <c:v>17.100000000000001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ACE-4E8A-8D95-1226B6492B50}"/>
            </c:ext>
          </c:extLst>
        </c:ser>
        <c:ser>
          <c:idx val="7"/>
          <c:order val="9"/>
          <c:tx>
            <c:strRef>
              <c:f>基本分析!$CC$33</c:f>
              <c:strCache>
                <c:ptCount val="1"/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基本分析!$CC$34:$CC$49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基本分析!$BW$34:$BW$49</c:f>
              <c:numCache>
                <c:formatCode>General</c:formatCode>
                <c:ptCount val="16"/>
                <c:pt idx="0">
                  <c:v>0.55000000000000004</c:v>
                </c:pt>
                <c:pt idx="1">
                  <c:v>1.6</c:v>
                </c:pt>
                <c:pt idx="2">
                  <c:v>2.6</c:v>
                </c:pt>
                <c:pt idx="3">
                  <c:v>3.8</c:v>
                </c:pt>
                <c:pt idx="4">
                  <c:v>5</c:v>
                </c:pt>
                <c:pt idx="5">
                  <c:v>6.1</c:v>
                </c:pt>
                <c:pt idx="6">
                  <c:v>7.2</c:v>
                </c:pt>
                <c:pt idx="7">
                  <c:v>8.4</c:v>
                </c:pt>
                <c:pt idx="8">
                  <c:v>9.6</c:v>
                </c:pt>
                <c:pt idx="9">
                  <c:v>10.7</c:v>
                </c:pt>
                <c:pt idx="10">
                  <c:v>11.8</c:v>
                </c:pt>
                <c:pt idx="11">
                  <c:v>12.9</c:v>
                </c:pt>
                <c:pt idx="12">
                  <c:v>14</c:v>
                </c:pt>
                <c:pt idx="13">
                  <c:v>15.2</c:v>
                </c:pt>
                <c:pt idx="14">
                  <c:v>16.399999999999999</c:v>
                </c:pt>
                <c:pt idx="15">
                  <c:v>17.100000000000001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ACE-4E8A-8D95-1226B6492B50}"/>
            </c:ext>
          </c:extLst>
        </c:ser>
        <c:ser>
          <c:idx val="10"/>
          <c:order val="10"/>
          <c:spPr>
            <a:ln w="28575">
              <a:noFill/>
            </a:ln>
          </c:spPr>
          <c:marker>
            <c:symbol val="none"/>
          </c:marker>
          <c:xVal>
            <c:numRef>
              <c:f>基本分析!$CF$34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基本分析!$BW$33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ACE-4E8A-8D95-1226B6492B50}"/>
            </c:ext>
          </c:extLst>
        </c:ser>
        <c:ser>
          <c:idx val="11"/>
          <c:order val="11"/>
          <c:spPr>
            <a:ln w="28575">
              <a:noFill/>
            </a:ln>
          </c:spPr>
          <c:marker>
            <c:symbol val="none"/>
          </c:marker>
          <c:xVal>
            <c:numRef>
              <c:f>基本分析!$CG$34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基本分析!$BW$33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ACE-4E8A-8D95-1226B649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333816"/>
        <c:axId val="238334208"/>
      </c:scatterChart>
      <c:catAx>
        <c:axId val="238333032"/>
        <c:scaling>
          <c:orientation val="minMax"/>
        </c:scaling>
        <c:delete val="1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crossAx val="238333424"/>
        <c:crosses val="autoZero"/>
        <c:auto val="1"/>
        <c:lblAlgn val="ctr"/>
        <c:lblOffset val="100"/>
        <c:noMultiLvlLbl val="0"/>
      </c:catAx>
      <c:valAx>
        <c:axId val="2383334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&quot;人&quot;;0&quot;人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3032"/>
        <c:crosses val="autoZero"/>
        <c:crossBetween val="between"/>
      </c:valAx>
      <c:valAx>
        <c:axId val="238333816"/>
        <c:scaling>
          <c:orientation val="minMax"/>
        </c:scaling>
        <c:delete val="0"/>
        <c:axPos val="t"/>
        <c:numFmt formatCode="General\%;General\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4208"/>
        <c:crosses val="max"/>
        <c:crossBetween val="midCat"/>
      </c:valAx>
      <c:valAx>
        <c:axId val="23833420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38333816"/>
        <c:crosses val="max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45376712328767121"/>
          <c:y val="1.4492794646723978E-2"/>
          <c:w val="0.5"/>
          <c:h val="8.405820895099906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年齢別人口（総人口）</a:t>
            </a:r>
          </a:p>
        </c:rich>
      </c:tx>
      <c:layout>
        <c:manualLayout>
          <c:xMode val="edge"/>
          <c:yMode val="edge"/>
          <c:x val="0.41341653666146644"/>
          <c:y val="3.83275261324041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443057722308888E-2"/>
          <c:y val="0.15384670417920165"/>
          <c:w val="0.70982839313572543"/>
          <c:h val="0.732603353234293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年齢別人口!$E$4</c:f>
              <c:strCache>
                <c:ptCount val="1"/>
                <c:pt idx="0">
                  <c:v>４歳以下人口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(年齢別人口!$J$4,年齢別人口!$I$4,年齢別人口!$AA$4)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2-46B4-8940-B215FC9B692B}"/>
            </c:ext>
          </c:extLst>
        </c:ser>
        <c:ser>
          <c:idx val="1"/>
          <c:order val="1"/>
          <c:tx>
            <c:strRef>
              <c:f>年齢別人口!$E$5</c:f>
              <c:strCache>
                <c:ptCount val="1"/>
                <c:pt idx="0">
                  <c:v>５～９歳人口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(年齢別人口!$J$5,年齢別人口!$I$5,年齢別人口!$AA$5)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62-46B4-8940-B215FC9B692B}"/>
            </c:ext>
          </c:extLst>
        </c:ser>
        <c:ser>
          <c:idx val="2"/>
          <c:order val="2"/>
          <c:tx>
            <c:strRef>
              <c:f>年齢別人口!$E$6</c:f>
              <c:strCache>
                <c:ptCount val="1"/>
                <c:pt idx="0">
                  <c:v>１０～１４歳人口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(年齢別人口!$J$6,年齢別人口!$I$6,年齢別人口!$AA$6)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62-46B4-8940-B215FC9B692B}"/>
            </c:ext>
          </c:extLst>
        </c:ser>
        <c:ser>
          <c:idx val="3"/>
          <c:order val="3"/>
          <c:tx>
            <c:strRef>
              <c:f>年齢別人口!$E$7</c:f>
              <c:strCache>
                <c:ptCount val="1"/>
                <c:pt idx="0">
                  <c:v>１５～１９歳人口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(年齢別人口!$J$7,年齢別人口!$I$7,年齢別人口!$AA$7)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62-46B4-8940-B215FC9B692B}"/>
            </c:ext>
          </c:extLst>
        </c:ser>
        <c:ser>
          <c:idx val="4"/>
          <c:order val="4"/>
          <c:tx>
            <c:strRef>
              <c:f>年齢別人口!$E$8</c:f>
              <c:strCache>
                <c:ptCount val="1"/>
                <c:pt idx="0">
                  <c:v>２０～２４歳人口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(年齢別人口!$J$8,年齢別人口!$I$8,年齢別人口!$AA$8)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62-46B4-8940-B215FC9B692B}"/>
            </c:ext>
          </c:extLst>
        </c:ser>
        <c:ser>
          <c:idx val="5"/>
          <c:order val="5"/>
          <c:tx>
            <c:strRef>
              <c:f>年齢別人口!$E$9</c:f>
              <c:strCache>
                <c:ptCount val="1"/>
                <c:pt idx="0">
                  <c:v>２５～２９歳人口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(年齢別人口!$J$9,年齢別人口!$I$9,年齢別人口!$AA$9)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62-46B4-8940-B215FC9B692B}"/>
            </c:ext>
          </c:extLst>
        </c:ser>
        <c:ser>
          <c:idx val="6"/>
          <c:order val="6"/>
          <c:tx>
            <c:strRef>
              <c:f>年齢別人口!$E$10</c:f>
              <c:strCache>
                <c:ptCount val="1"/>
                <c:pt idx="0">
                  <c:v>３０～３４歳人口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(年齢別人口!$J$10,年齢別人口!$I$10,年齢別人口!$AA$10)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62-46B4-8940-B215FC9B692B}"/>
            </c:ext>
          </c:extLst>
        </c:ser>
        <c:ser>
          <c:idx val="7"/>
          <c:order val="7"/>
          <c:tx>
            <c:strRef>
              <c:f>年齢別人口!$E$11</c:f>
              <c:strCache>
                <c:ptCount val="1"/>
                <c:pt idx="0">
                  <c:v>３５～３９歳人口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(年齢別人口!$J$11,年齢別人口!$I$11,年齢別人口!$AA$11)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62-46B4-8940-B215FC9B692B}"/>
            </c:ext>
          </c:extLst>
        </c:ser>
        <c:ser>
          <c:idx val="8"/>
          <c:order val="8"/>
          <c:tx>
            <c:strRef>
              <c:f>年齢別人口!$E$12</c:f>
              <c:strCache>
                <c:ptCount val="1"/>
                <c:pt idx="0">
                  <c:v>４０～４４歳人口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(年齢別人口!$J$12,年齢別人口!$I$12,年齢別人口!$AA$12)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62-46B4-8940-B215FC9B692B}"/>
            </c:ext>
          </c:extLst>
        </c:ser>
        <c:ser>
          <c:idx val="9"/>
          <c:order val="9"/>
          <c:tx>
            <c:strRef>
              <c:f>年齢別人口!$E$13</c:f>
              <c:strCache>
                <c:ptCount val="1"/>
                <c:pt idx="0">
                  <c:v>４５～４９歳人口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(年齢別人口!$J$13,年齢別人口!$I$13,年齢別人口!$AA$13)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62-46B4-8940-B215FC9B692B}"/>
            </c:ext>
          </c:extLst>
        </c:ser>
        <c:ser>
          <c:idx val="10"/>
          <c:order val="10"/>
          <c:tx>
            <c:strRef>
              <c:f>年齢別人口!$E$14</c:f>
              <c:strCache>
                <c:ptCount val="1"/>
                <c:pt idx="0">
                  <c:v>５０～５４歳人口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(年齢別人口!$J$14,年齢別人口!$I$14,年齢別人口!$AA$14)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62-46B4-8940-B215FC9B692B}"/>
            </c:ext>
          </c:extLst>
        </c:ser>
        <c:ser>
          <c:idx val="11"/>
          <c:order val="11"/>
          <c:tx>
            <c:strRef>
              <c:f>年齢別人口!$E$15</c:f>
              <c:strCache>
                <c:ptCount val="1"/>
                <c:pt idx="0">
                  <c:v>５５～５９歳人口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(年齢別人口!$J$15,年齢別人口!$I$15,年齢別人口!$AA$15)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62-46B4-8940-B215FC9B692B}"/>
            </c:ext>
          </c:extLst>
        </c:ser>
        <c:ser>
          <c:idx val="12"/>
          <c:order val="12"/>
          <c:tx>
            <c:strRef>
              <c:f>年齢別人口!$E$16</c:f>
              <c:strCache>
                <c:ptCount val="1"/>
                <c:pt idx="0">
                  <c:v>６０～６４歳人口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(年齢別人口!$J$16,年齢別人口!$I$16,年齢別人口!$AA$16)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062-46B4-8940-B215FC9B692B}"/>
            </c:ext>
          </c:extLst>
        </c:ser>
        <c:ser>
          <c:idx val="13"/>
          <c:order val="13"/>
          <c:tx>
            <c:strRef>
              <c:f>年齢別人口!$E$17</c:f>
              <c:strCache>
                <c:ptCount val="1"/>
                <c:pt idx="0">
                  <c:v>６５～６９歳人口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(年齢別人口!$J$17,年齢別人口!$I$17,年齢別人口!$AA$17)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062-46B4-8940-B215FC9B692B}"/>
            </c:ext>
          </c:extLst>
        </c:ser>
        <c:ser>
          <c:idx val="14"/>
          <c:order val="14"/>
          <c:tx>
            <c:strRef>
              <c:f>年齢別人口!$E$18</c:f>
              <c:strCache>
                <c:ptCount val="1"/>
                <c:pt idx="0">
                  <c:v>７０～７４歳人口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(年齢別人口!$J$2,年齢別人口!$I$2,年齢別人口!$AA$2)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(年齢別人口!$J$18,年齢別人口!$I$18,年齢別人口!$AA$18)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62-46B4-8940-B215FC9B692B}"/>
            </c:ext>
          </c:extLst>
        </c:ser>
        <c:ser>
          <c:idx val="15"/>
          <c:order val="15"/>
          <c:tx>
            <c:strRef>
              <c:f>年齢別人口!$E$19</c:f>
              <c:strCache>
                <c:ptCount val="1"/>
                <c:pt idx="0">
                  <c:v>７５歳以上人口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(年齢別人口!$J$19,年齢別人口!$I$19,年齢別人口!$AA$19)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062-46B4-8940-B215FC9B6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334992"/>
        <c:axId val="238335384"/>
      </c:barChart>
      <c:catAx>
        <c:axId val="23833499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5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8335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4992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967238689547583"/>
          <c:y val="1.8315083830857341E-2"/>
          <c:w val="0.1669266770670827"/>
          <c:h val="0.89377609094583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男性人口</a:t>
            </a:r>
          </a:p>
        </c:rich>
      </c:tx>
      <c:layout>
        <c:manualLayout>
          <c:xMode val="edge"/>
          <c:yMode val="edge"/>
          <c:x val="0.46021840873634945"/>
          <c:y val="3.57142857142857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443057722308888E-2"/>
          <c:y val="0.13214308758211424"/>
          <c:w val="0.7113884555382215"/>
          <c:h val="0.7571441774975193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年齢別人口!$E$23</c:f>
              <c:strCache>
                <c:ptCount val="1"/>
                <c:pt idx="0">
                  <c:v>４歳以下人口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(年齢別人口!$J$23,年齢別人口!$I$23,年齢別人口!$AA$23)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D-4714-9002-DAF5D871A49D}"/>
            </c:ext>
          </c:extLst>
        </c:ser>
        <c:ser>
          <c:idx val="1"/>
          <c:order val="1"/>
          <c:tx>
            <c:strRef>
              <c:f>年齢別人口!$E$24</c:f>
              <c:strCache>
                <c:ptCount val="1"/>
                <c:pt idx="0">
                  <c:v>５～９歳人口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(年齢別人口!$J$24,年齢別人口!$I$24,年齢別人口!$AA$24)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D-4714-9002-DAF5D871A49D}"/>
            </c:ext>
          </c:extLst>
        </c:ser>
        <c:ser>
          <c:idx val="2"/>
          <c:order val="2"/>
          <c:tx>
            <c:strRef>
              <c:f>年齢別人口!$E$25</c:f>
              <c:strCache>
                <c:ptCount val="1"/>
                <c:pt idx="0">
                  <c:v>１０～１４歳人口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(年齢別人口!$J$25,年齢別人口!$I$25,年齢別人口!$AA$25)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FD-4714-9002-DAF5D871A49D}"/>
            </c:ext>
          </c:extLst>
        </c:ser>
        <c:ser>
          <c:idx val="3"/>
          <c:order val="3"/>
          <c:tx>
            <c:strRef>
              <c:f>年齢別人口!$E$26</c:f>
              <c:strCache>
                <c:ptCount val="1"/>
                <c:pt idx="0">
                  <c:v>１５～１９歳人口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(年齢別人口!$J$26,年齢別人口!$I$26,年齢別人口!$AA$26)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FD-4714-9002-DAF5D871A49D}"/>
            </c:ext>
          </c:extLst>
        </c:ser>
        <c:ser>
          <c:idx val="4"/>
          <c:order val="4"/>
          <c:tx>
            <c:strRef>
              <c:f>年齢別人口!$E$27</c:f>
              <c:strCache>
                <c:ptCount val="1"/>
                <c:pt idx="0">
                  <c:v>２０～２４歳人口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(年齢別人口!$J$27,年齢別人口!$I$27,年齢別人口!$AA$27)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FD-4714-9002-DAF5D871A49D}"/>
            </c:ext>
          </c:extLst>
        </c:ser>
        <c:ser>
          <c:idx val="5"/>
          <c:order val="5"/>
          <c:tx>
            <c:strRef>
              <c:f>年齢別人口!$E$28</c:f>
              <c:strCache>
                <c:ptCount val="1"/>
                <c:pt idx="0">
                  <c:v>２５～２９歳人口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(年齢別人口!$J$28,年齢別人口!$I$28,年齢別人口!$AA$28)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FD-4714-9002-DAF5D871A49D}"/>
            </c:ext>
          </c:extLst>
        </c:ser>
        <c:ser>
          <c:idx val="6"/>
          <c:order val="6"/>
          <c:tx>
            <c:strRef>
              <c:f>年齢別人口!$E$29</c:f>
              <c:strCache>
                <c:ptCount val="1"/>
                <c:pt idx="0">
                  <c:v>３０～３４歳人口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(年齢別人口!$J$29,年齢別人口!$I$29,年齢別人口!$AA$29)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FD-4714-9002-DAF5D871A49D}"/>
            </c:ext>
          </c:extLst>
        </c:ser>
        <c:ser>
          <c:idx val="7"/>
          <c:order val="7"/>
          <c:tx>
            <c:strRef>
              <c:f>年齢別人口!$E$30</c:f>
              <c:strCache>
                <c:ptCount val="1"/>
                <c:pt idx="0">
                  <c:v>３５～３９歳人口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(年齢別人口!$J$30,年齢別人口!$I$30,年齢別人口!$AA$30)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FD-4714-9002-DAF5D871A49D}"/>
            </c:ext>
          </c:extLst>
        </c:ser>
        <c:ser>
          <c:idx val="8"/>
          <c:order val="8"/>
          <c:tx>
            <c:strRef>
              <c:f>年齢別人口!$E$31</c:f>
              <c:strCache>
                <c:ptCount val="1"/>
                <c:pt idx="0">
                  <c:v>４０～４４歳人口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(年齢別人口!$J$31,年齢別人口!$I$31,年齢別人口!$AA$31)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FD-4714-9002-DAF5D871A49D}"/>
            </c:ext>
          </c:extLst>
        </c:ser>
        <c:ser>
          <c:idx val="9"/>
          <c:order val="9"/>
          <c:tx>
            <c:strRef>
              <c:f>年齢別人口!$E$32</c:f>
              <c:strCache>
                <c:ptCount val="1"/>
                <c:pt idx="0">
                  <c:v>４５～４９歳人口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(年齢別人口!$J$32,年齢別人口!$I$32,年齢別人口!$AA$32)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FD-4714-9002-DAF5D871A49D}"/>
            </c:ext>
          </c:extLst>
        </c:ser>
        <c:ser>
          <c:idx val="10"/>
          <c:order val="10"/>
          <c:tx>
            <c:strRef>
              <c:f>年齢別人口!$E$33</c:f>
              <c:strCache>
                <c:ptCount val="1"/>
                <c:pt idx="0">
                  <c:v>５０～５４歳人口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(年齢別人口!$J$33,年齢別人口!$I$33,年齢別人口!$AA$33)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FD-4714-9002-DAF5D871A49D}"/>
            </c:ext>
          </c:extLst>
        </c:ser>
        <c:ser>
          <c:idx val="11"/>
          <c:order val="11"/>
          <c:tx>
            <c:strRef>
              <c:f>年齢別人口!$E$34</c:f>
              <c:strCache>
                <c:ptCount val="1"/>
                <c:pt idx="0">
                  <c:v>５５～５９歳人口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(年齢別人口!$J$34,年齢別人口!$I$34,年齢別人口!$AA$34)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5FD-4714-9002-DAF5D871A49D}"/>
            </c:ext>
          </c:extLst>
        </c:ser>
        <c:ser>
          <c:idx val="12"/>
          <c:order val="12"/>
          <c:tx>
            <c:strRef>
              <c:f>年齢別人口!$E$35</c:f>
              <c:strCache>
                <c:ptCount val="1"/>
                <c:pt idx="0">
                  <c:v>６０～６４歳人口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(年齢別人口!$J$35,年齢別人口!$I$35,年齢別人口!$AA$35)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5FD-4714-9002-DAF5D871A49D}"/>
            </c:ext>
          </c:extLst>
        </c:ser>
        <c:ser>
          <c:idx val="13"/>
          <c:order val="13"/>
          <c:tx>
            <c:strRef>
              <c:f>年齢別人口!$E$36</c:f>
              <c:strCache>
                <c:ptCount val="1"/>
                <c:pt idx="0">
                  <c:v>６５～６９歳人口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(年齢別人口!$J$36,年齢別人口!$I$36,年齢別人口!$AA$36)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FD-4714-9002-DAF5D871A49D}"/>
            </c:ext>
          </c:extLst>
        </c:ser>
        <c:ser>
          <c:idx val="14"/>
          <c:order val="14"/>
          <c:tx>
            <c:strRef>
              <c:f>年齢別人口!$E$37</c:f>
              <c:strCache>
                <c:ptCount val="1"/>
                <c:pt idx="0">
                  <c:v>７０～７４歳人口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(年齢別人口!$J$21,年齢別人口!$I$21,年齢別人口!$AA$21)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(年齢別人口!$J$37,年齢別人口!$I$37,年齢別人口!$AA$37)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FD-4714-9002-DAF5D871A49D}"/>
            </c:ext>
          </c:extLst>
        </c:ser>
        <c:ser>
          <c:idx val="15"/>
          <c:order val="15"/>
          <c:tx>
            <c:strRef>
              <c:f>年齢別人口!$E$38</c:f>
              <c:strCache>
                <c:ptCount val="1"/>
                <c:pt idx="0">
                  <c:v>７５歳以上人口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(年齢別人口!$J$38,年齢別人口!$I$38,年齢別人口!$AA$38)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FD-4714-9002-DAF5D871A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336560"/>
        <c:axId val="238336952"/>
      </c:barChart>
      <c:catAx>
        <c:axId val="23833656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6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83369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6560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55226209048358"/>
          <c:y val="1.8796992481203006E-2"/>
          <c:w val="0.16848673946957879"/>
          <c:h val="0.890977443609022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女性人口</a:t>
            </a:r>
          </a:p>
        </c:rich>
      </c:tx>
      <c:layout>
        <c:manualLayout>
          <c:xMode val="edge"/>
          <c:yMode val="edge"/>
          <c:x val="0.45937532808398951"/>
          <c:y val="3.53356890459363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62558412596446E-2"/>
          <c:y val="0.10600725004011505"/>
          <c:w val="0.70937554121058743"/>
          <c:h val="0.7844536502968513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年齢別人口!$E$42</c:f>
              <c:strCache>
                <c:ptCount val="1"/>
                <c:pt idx="0">
                  <c:v>４歳以下人口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(年齢別人口!$J$42,年齢別人口!$I$42,年齢別人口!$AA$42)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59-4C46-8EC1-5860462F5771}"/>
            </c:ext>
          </c:extLst>
        </c:ser>
        <c:ser>
          <c:idx val="1"/>
          <c:order val="1"/>
          <c:tx>
            <c:strRef>
              <c:f>年齢別人口!$E$43</c:f>
              <c:strCache>
                <c:ptCount val="1"/>
                <c:pt idx="0">
                  <c:v>５～９歳人口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(年齢別人口!$J$43,年齢別人口!$I$43,年齢別人口!$AA$43)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59-4C46-8EC1-5860462F5771}"/>
            </c:ext>
          </c:extLst>
        </c:ser>
        <c:ser>
          <c:idx val="2"/>
          <c:order val="2"/>
          <c:tx>
            <c:strRef>
              <c:f>年齢別人口!$E$44</c:f>
              <c:strCache>
                <c:ptCount val="1"/>
                <c:pt idx="0">
                  <c:v>１０～１４歳人口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(年齢別人口!$J$44,年齢別人口!$I$44,年齢別人口!$AA$44)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59-4C46-8EC1-5860462F5771}"/>
            </c:ext>
          </c:extLst>
        </c:ser>
        <c:ser>
          <c:idx val="3"/>
          <c:order val="3"/>
          <c:tx>
            <c:strRef>
              <c:f>年齢別人口!$E$45</c:f>
              <c:strCache>
                <c:ptCount val="1"/>
                <c:pt idx="0">
                  <c:v>１５～１９歳人口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(年齢別人口!$J$45,年齢別人口!$I$45,年齢別人口!$AA$45)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59-4C46-8EC1-5860462F5771}"/>
            </c:ext>
          </c:extLst>
        </c:ser>
        <c:ser>
          <c:idx val="4"/>
          <c:order val="4"/>
          <c:tx>
            <c:strRef>
              <c:f>年齢別人口!$E$46</c:f>
              <c:strCache>
                <c:ptCount val="1"/>
                <c:pt idx="0">
                  <c:v>２０～２４歳人口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(年齢別人口!$J$46,年齢別人口!$I$46,年齢別人口!$AA$46)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59-4C46-8EC1-5860462F5771}"/>
            </c:ext>
          </c:extLst>
        </c:ser>
        <c:ser>
          <c:idx val="5"/>
          <c:order val="5"/>
          <c:tx>
            <c:strRef>
              <c:f>年齢別人口!$E$47</c:f>
              <c:strCache>
                <c:ptCount val="1"/>
                <c:pt idx="0">
                  <c:v>２５～２９歳人口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(年齢別人口!$J$47,年齢別人口!$I$47,年齢別人口!$AA$47)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59-4C46-8EC1-5860462F5771}"/>
            </c:ext>
          </c:extLst>
        </c:ser>
        <c:ser>
          <c:idx val="6"/>
          <c:order val="6"/>
          <c:tx>
            <c:strRef>
              <c:f>年齢別人口!$E$48</c:f>
              <c:strCache>
                <c:ptCount val="1"/>
                <c:pt idx="0">
                  <c:v>３０～３４歳人口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(年齢別人口!$J$48,年齢別人口!$I$48,年齢別人口!$AA$48)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59-4C46-8EC1-5860462F5771}"/>
            </c:ext>
          </c:extLst>
        </c:ser>
        <c:ser>
          <c:idx val="7"/>
          <c:order val="7"/>
          <c:tx>
            <c:strRef>
              <c:f>年齢別人口!$E$49</c:f>
              <c:strCache>
                <c:ptCount val="1"/>
                <c:pt idx="0">
                  <c:v>３５～３９歳人口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(年齢別人口!$J$49,年齢別人口!$I$49,年齢別人口!$AA$49)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59-4C46-8EC1-5860462F5771}"/>
            </c:ext>
          </c:extLst>
        </c:ser>
        <c:ser>
          <c:idx val="8"/>
          <c:order val="8"/>
          <c:tx>
            <c:strRef>
              <c:f>年齢別人口!$E$50</c:f>
              <c:strCache>
                <c:ptCount val="1"/>
                <c:pt idx="0">
                  <c:v>４０～４４歳人口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(年齢別人口!$J$50,年齢別人口!$I$50,年齢別人口!$AA$50)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59-4C46-8EC1-5860462F5771}"/>
            </c:ext>
          </c:extLst>
        </c:ser>
        <c:ser>
          <c:idx val="9"/>
          <c:order val="9"/>
          <c:tx>
            <c:strRef>
              <c:f>年齢別人口!$E$51</c:f>
              <c:strCache>
                <c:ptCount val="1"/>
                <c:pt idx="0">
                  <c:v>４５～４９歳人口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(年齢別人口!$J$51,年齢別人口!$I$51,年齢別人口!$AA$51)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59-4C46-8EC1-5860462F5771}"/>
            </c:ext>
          </c:extLst>
        </c:ser>
        <c:ser>
          <c:idx val="10"/>
          <c:order val="10"/>
          <c:tx>
            <c:strRef>
              <c:f>年齢別人口!$E$52</c:f>
              <c:strCache>
                <c:ptCount val="1"/>
                <c:pt idx="0">
                  <c:v>５０～５４歳人口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(年齢別人口!$J$52,年齢別人口!$I$52,年齢別人口!$AA$52)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59-4C46-8EC1-5860462F5771}"/>
            </c:ext>
          </c:extLst>
        </c:ser>
        <c:ser>
          <c:idx val="11"/>
          <c:order val="11"/>
          <c:tx>
            <c:strRef>
              <c:f>年齢別人口!$E$53</c:f>
              <c:strCache>
                <c:ptCount val="1"/>
                <c:pt idx="0">
                  <c:v>５５～５９歳人口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(年齢別人口!$J$53,年齢別人口!$I$53,年齢別人口!$AA$53)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59-4C46-8EC1-5860462F5771}"/>
            </c:ext>
          </c:extLst>
        </c:ser>
        <c:ser>
          <c:idx val="12"/>
          <c:order val="12"/>
          <c:tx>
            <c:strRef>
              <c:f>年齢別人口!$E$54</c:f>
              <c:strCache>
                <c:ptCount val="1"/>
                <c:pt idx="0">
                  <c:v>６０～６４歳人口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(年齢別人口!$J$54,年齢別人口!$I$54,年齢別人口!$AA$54)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459-4C46-8EC1-5860462F5771}"/>
            </c:ext>
          </c:extLst>
        </c:ser>
        <c:ser>
          <c:idx val="13"/>
          <c:order val="13"/>
          <c:tx>
            <c:strRef>
              <c:f>年齢別人口!$E$55</c:f>
              <c:strCache>
                <c:ptCount val="1"/>
                <c:pt idx="0">
                  <c:v>６５～６９歳人口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(年齢別人口!$J$55,年齢別人口!$I$55,年齢別人口!$AA$55)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59-4C46-8EC1-5860462F5771}"/>
            </c:ext>
          </c:extLst>
        </c:ser>
        <c:ser>
          <c:idx val="14"/>
          <c:order val="14"/>
          <c:tx>
            <c:strRef>
              <c:f>年齢別人口!$E$56</c:f>
              <c:strCache>
                <c:ptCount val="1"/>
                <c:pt idx="0">
                  <c:v>７０～７４歳人口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(年齢別人口!$J$40,年齢別人口!$I$40,年齢別人口!$AA$40)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(年齢別人口!$J$56,年齢別人口!$I$56,年齢別人口!$AA$56)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59-4C46-8EC1-5860462F5771}"/>
            </c:ext>
          </c:extLst>
        </c:ser>
        <c:ser>
          <c:idx val="15"/>
          <c:order val="15"/>
          <c:tx>
            <c:strRef>
              <c:f>年齢別人口!$E$57</c:f>
              <c:strCache>
                <c:ptCount val="1"/>
                <c:pt idx="0">
                  <c:v>７５歳以上人口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(年齢別人口!$J$57,年齢別人口!$I$57,年齢別人口!$AA$57)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459-4C46-8EC1-5860462F5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339304"/>
        <c:axId val="238339696"/>
      </c:barChart>
      <c:catAx>
        <c:axId val="23833930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8339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9304"/>
        <c:crosses val="autoZero"/>
        <c:crossBetween val="between"/>
        <c:maj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312561273621574"/>
          <c:y val="1.858736059479554E-2"/>
          <c:w val="0.17031262993822474"/>
          <c:h val="0.892193308550185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世帯人員別一般世帯数</a:t>
            </a:r>
          </a:p>
        </c:rich>
      </c:tx>
      <c:layout>
        <c:manualLayout>
          <c:xMode val="edge"/>
          <c:yMode val="edge"/>
          <c:x val="0.41337417929141834"/>
          <c:y val="4.5977011494252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90886646685214E-2"/>
          <c:y val="0.21383779135829009"/>
          <c:w val="0.72340479213525255"/>
          <c:h val="0.6100666400515922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世帯数!$E$5</c:f>
              <c:strCache>
                <c:ptCount val="1"/>
                <c:pt idx="0">
                  <c:v>単身世帯数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(世帯数!$K$3,世帯数!$J$3,世帯数!$AA$3)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(世帯数!$K$5,世帯数!$J$5,世帯数!$AA$5)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85-4194-AFEC-96A774D914CA}"/>
            </c:ext>
          </c:extLst>
        </c:ser>
        <c:ser>
          <c:idx val="1"/>
          <c:order val="1"/>
          <c:tx>
            <c:strRef>
              <c:f>世帯数!$E$6</c:f>
              <c:strCache>
                <c:ptCount val="1"/>
                <c:pt idx="0">
                  <c:v>２人世帯数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(世帯数!$K$3,世帯数!$J$3,世帯数!$AA$3)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(世帯数!$K$6,世帯数!$J$6,世帯数!$AA$6)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85-4194-AFEC-96A774D914CA}"/>
            </c:ext>
          </c:extLst>
        </c:ser>
        <c:ser>
          <c:idx val="2"/>
          <c:order val="2"/>
          <c:tx>
            <c:strRef>
              <c:f>世帯数!$E$7</c:f>
              <c:strCache>
                <c:ptCount val="1"/>
                <c:pt idx="0">
                  <c:v>３人世帯数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(世帯数!$K$3,世帯数!$J$3,世帯数!$AA$3)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(世帯数!$K$7,世帯数!$J$7,世帯数!$AA$7)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85-4194-AFEC-96A774D914CA}"/>
            </c:ext>
          </c:extLst>
        </c:ser>
        <c:ser>
          <c:idx val="3"/>
          <c:order val="3"/>
          <c:tx>
            <c:strRef>
              <c:f>世帯数!$E$8</c:f>
              <c:strCache>
                <c:ptCount val="1"/>
                <c:pt idx="0">
                  <c:v>４人世帯数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(世帯数!$K$3,世帯数!$J$3,世帯数!$AA$3)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(世帯数!$K$8,世帯数!$J$8,世帯数!$AA$8)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85-4194-AFEC-96A774D914CA}"/>
            </c:ext>
          </c:extLst>
        </c:ser>
        <c:ser>
          <c:idx val="4"/>
          <c:order val="4"/>
          <c:tx>
            <c:strRef>
              <c:f>世帯数!$E$9</c:f>
              <c:strCache>
                <c:ptCount val="1"/>
                <c:pt idx="0">
                  <c:v>５人世帯数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(世帯数!$K$3,世帯数!$J$3,世帯数!$AA$3)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(世帯数!$K$9,世帯数!$J$9,世帯数!$AA$9)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85-4194-AFEC-96A774D914CA}"/>
            </c:ext>
          </c:extLst>
        </c:ser>
        <c:ser>
          <c:idx val="5"/>
          <c:order val="5"/>
          <c:tx>
            <c:strRef>
              <c:f>世帯数!$E$10</c:f>
              <c:strCache>
                <c:ptCount val="1"/>
                <c:pt idx="0">
                  <c:v>６人以上世帯数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(世帯数!$K$3,世帯数!$J$3,世帯数!$AA$3)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(世帯数!$K$10,世帯数!$J$10,世帯数!$AA$10)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85-4194-AFEC-96A774D91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0817832"/>
        <c:axId val="240818224"/>
      </c:barChart>
      <c:catAx>
        <c:axId val="24081783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818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08182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817832"/>
        <c:crosses val="autoZero"/>
        <c:crossBetween val="between"/>
        <c:maj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55075420215306"/>
          <c:y val="3.1446734023277953E-2"/>
          <c:w val="0.16869313430044755"/>
          <c:h val="0.905665939870405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住宅の建て方別世帯数</a:t>
            </a:r>
          </a:p>
        </c:rich>
      </c:tx>
      <c:layout>
        <c:manualLayout>
          <c:xMode val="edge"/>
          <c:yMode val="edge"/>
          <c:x val="0.40819423368740515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55083459787558E-2"/>
          <c:y val="0.16042822638553431"/>
          <c:w val="0.72685887708649466"/>
          <c:h val="0.6737985508192441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世帯数!$E$23</c:f>
              <c:strCache>
                <c:ptCount val="1"/>
                <c:pt idx="0">
                  <c:v>一戸建世帯数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(世帯数!$K$21,世帯数!$J$21,世帯数!$AA$21)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(世帯数!$K$23,世帯数!$J$23,世帯数!$AA$23)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9-42B6-8FC0-C6AEEDAA945B}"/>
            </c:ext>
          </c:extLst>
        </c:ser>
        <c:ser>
          <c:idx val="1"/>
          <c:order val="1"/>
          <c:tx>
            <c:strRef>
              <c:f>世帯数!$E$24</c:f>
              <c:strCache>
                <c:ptCount val="1"/>
                <c:pt idx="0">
                  <c:v>長屋建世帯数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(世帯数!$K$21,世帯数!$J$21,世帯数!$AA$21)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(世帯数!$K$24,世帯数!$J$24,世帯数!$AA$24)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99-42B6-8FC0-C6AEEDAA945B}"/>
            </c:ext>
          </c:extLst>
        </c:ser>
        <c:ser>
          <c:idx val="2"/>
          <c:order val="2"/>
          <c:tx>
            <c:strRef>
              <c:f>世帯数!$E$25</c:f>
              <c:strCache>
                <c:ptCount val="1"/>
                <c:pt idx="0">
                  <c:v>共同住宅世帯数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(世帯数!$K$21,世帯数!$J$21,世帯数!$AA$21)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(世帯数!$K$25,世帯数!$J$25,世帯数!$AA$25)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99-42B6-8FC0-C6AEEDAA945B}"/>
            </c:ext>
          </c:extLst>
        </c:ser>
        <c:ser>
          <c:idx val="3"/>
          <c:order val="3"/>
          <c:tx>
            <c:strRef>
              <c:f>世帯数!$E$30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(世帯数!$K$21,世帯数!$J$21,世帯数!$AA$21)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(世帯数!$K$30,世帯数!$J$30,世帯数!$AA$30)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99-42B6-8FC0-C6AEEDAA9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0819008"/>
        <c:axId val="240819400"/>
      </c:barChart>
      <c:catAx>
        <c:axId val="24081900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819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08194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819008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094081942336872"/>
          <c:y val="0.10695215092368954"/>
          <c:w val="0.16843702579666162"/>
          <c:h val="0.7058841960963508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第３次産業内訳（事業所数）</a:t>
            </a:r>
          </a:p>
        </c:rich>
      </c:tx>
      <c:layout>
        <c:manualLayout>
          <c:xMode val="edge"/>
          <c:yMode val="edge"/>
          <c:x val="0.40862944162436549"/>
          <c:y val="3.98405839183334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182741116751268E-2"/>
          <c:y val="9.2592801904301178E-2"/>
          <c:w val="0.68401015228426398"/>
          <c:h val="0.833335217138710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経済センサス!$E$34</c:f>
              <c:strCache>
                <c:ptCount val="1"/>
                <c:pt idx="0">
                  <c:v>F 電気・ガス・熱供給・水道業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(経済センサス!$K$34,経済センサス!$J$34,経済センサス!$AA$34)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8-4216-9E85-16FC624D641B}"/>
            </c:ext>
          </c:extLst>
        </c:ser>
        <c:ser>
          <c:idx val="1"/>
          <c:order val="1"/>
          <c:tx>
            <c:strRef>
              <c:f>経済センサス!$E$35</c:f>
              <c:strCache>
                <c:ptCount val="1"/>
                <c:pt idx="0">
                  <c:v>G 情報通信業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(経済センサス!$K$35,経済センサス!$J$35,経済センサス!$AA$35)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8-4216-9E85-16FC624D641B}"/>
            </c:ext>
          </c:extLst>
        </c:ser>
        <c:ser>
          <c:idx val="2"/>
          <c:order val="2"/>
          <c:tx>
            <c:strRef>
              <c:f>経済センサス!$E$36</c:f>
              <c:strCache>
                <c:ptCount val="1"/>
                <c:pt idx="0">
                  <c:v>H 運輸業,郵便業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(経済センサス!$K$36,経済センサス!$J$36,経済センサス!$AA$36)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E8-4216-9E85-16FC624D641B}"/>
            </c:ext>
          </c:extLst>
        </c:ser>
        <c:ser>
          <c:idx val="3"/>
          <c:order val="3"/>
          <c:tx>
            <c:strRef>
              <c:f>経済センサス!$E$37</c:f>
              <c:strCache>
                <c:ptCount val="1"/>
                <c:pt idx="0">
                  <c:v>I 卸売業,小売業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(経済センサス!$K$37,経済センサス!$J$37,経済センサス!$AA$37)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E8-4216-9E85-16FC624D641B}"/>
            </c:ext>
          </c:extLst>
        </c:ser>
        <c:ser>
          <c:idx val="4"/>
          <c:order val="4"/>
          <c:tx>
            <c:strRef>
              <c:f>経済センサス!$E$38</c:f>
              <c:strCache>
                <c:ptCount val="1"/>
                <c:pt idx="0">
                  <c:v>J 金融業,保険業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(経済センサス!$K$38,経済センサス!$J$38,経済センサス!$AA$38)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E8-4216-9E85-16FC624D641B}"/>
            </c:ext>
          </c:extLst>
        </c:ser>
        <c:ser>
          <c:idx val="5"/>
          <c:order val="5"/>
          <c:tx>
            <c:strRef>
              <c:f>経済センサス!$E$39</c:f>
              <c:strCache>
                <c:ptCount val="1"/>
                <c:pt idx="0">
                  <c:v>K 不動産業,物品賃貸業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(経済センサス!$K$39,経済センサス!$J$39,経済センサス!$AA$39)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E8-4216-9E85-16FC624D641B}"/>
            </c:ext>
          </c:extLst>
        </c:ser>
        <c:ser>
          <c:idx val="6"/>
          <c:order val="6"/>
          <c:tx>
            <c:strRef>
              <c:f>経済センサス!$E$40</c:f>
              <c:strCache>
                <c:ptCount val="1"/>
                <c:pt idx="0">
                  <c:v>L 学術研究,専門・技術サービス業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(経済センサス!$K$40,経済センサス!$J$40,経済センサス!$AA$40)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E8-4216-9E85-16FC624D641B}"/>
            </c:ext>
          </c:extLst>
        </c:ser>
        <c:ser>
          <c:idx val="7"/>
          <c:order val="7"/>
          <c:tx>
            <c:strRef>
              <c:f>経済センサス!$E$41</c:f>
              <c:strCache>
                <c:ptCount val="1"/>
                <c:pt idx="0">
                  <c:v>M 宿泊業,飲食サービス業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(経済センサス!$K$41,経済センサス!$J$41,経済センサス!$AA$41)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E8-4216-9E85-16FC624D641B}"/>
            </c:ext>
          </c:extLst>
        </c:ser>
        <c:ser>
          <c:idx val="8"/>
          <c:order val="8"/>
          <c:tx>
            <c:strRef>
              <c:f>経済センサス!$E$42</c:f>
              <c:strCache>
                <c:ptCount val="1"/>
                <c:pt idx="0">
                  <c:v>N 生活関連サービス業,娯楽業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(経済センサス!$K$42,経済センサス!$J$42,経済センサス!$AA$42)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E8-4216-9E85-16FC624D641B}"/>
            </c:ext>
          </c:extLst>
        </c:ser>
        <c:ser>
          <c:idx val="9"/>
          <c:order val="9"/>
          <c:tx>
            <c:strRef>
              <c:f>経済センサス!$E$43</c:f>
              <c:strCache>
                <c:ptCount val="1"/>
                <c:pt idx="0">
                  <c:v>O 教育,学習支援業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(経済センサス!$K$43,経済センサス!$J$43,経済センサス!$AA$43)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E8-4216-9E85-16FC624D641B}"/>
            </c:ext>
          </c:extLst>
        </c:ser>
        <c:ser>
          <c:idx val="10"/>
          <c:order val="10"/>
          <c:tx>
            <c:strRef>
              <c:f>経済センサス!$E$44</c:f>
              <c:strCache>
                <c:ptCount val="1"/>
                <c:pt idx="0">
                  <c:v>P 医療,福祉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(経済センサス!$K$44,経済センサス!$J$44,経済センサス!$AA$44)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E8-4216-9E85-16FC624D641B}"/>
            </c:ext>
          </c:extLst>
        </c:ser>
        <c:ser>
          <c:idx val="11"/>
          <c:order val="11"/>
          <c:tx>
            <c:strRef>
              <c:f>経済センサス!$E$45</c:f>
              <c:strCache>
                <c:ptCount val="1"/>
                <c:pt idx="0">
                  <c:v>Q 複合サービス事業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(経済センサス!$K$45,経済センサス!$J$45,経済センサス!$AA$45)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CE8-4216-9E85-16FC624D641B}"/>
            </c:ext>
          </c:extLst>
        </c:ser>
        <c:ser>
          <c:idx val="12"/>
          <c:order val="12"/>
          <c:tx>
            <c:strRef>
              <c:f>経済センサス!$E$46</c:f>
              <c:strCache>
                <c:ptCount val="1"/>
                <c:pt idx="0">
                  <c:v>R サービス業(他に分類されないもの)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(経済センサス!$K$33,経済センサス!$J$33,経済センサス!$AA$33)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(経済センサス!$K$46,経済センサス!$J$46,経済センサス!$AA$46)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CE8-4216-9E85-16FC624D6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0820184"/>
        <c:axId val="240820576"/>
      </c:barChart>
      <c:catAx>
        <c:axId val="2408201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820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0820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820184"/>
        <c:crosses val="autoZero"/>
        <c:crossBetween val="between"/>
        <c:maj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41116751269036"/>
          <c:y val="8.7963161809086116E-2"/>
          <c:w val="0.20812182741116753"/>
          <c:h val="0.88889089828129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第２次産業内訳（事業所数）</a:t>
            </a:r>
          </a:p>
        </c:rich>
      </c:tx>
      <c:layout>
        <c:manualLayout>
          <c:xMode val="edge"/>
          <c:yMode val="edge"/>
          <c:x val="0.40960809102402024"/>
          <c:y val="4.12844036697247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946902654867256E-2"/>
          <c:y val="0.17733990147783252"/>
          <c:w val="0.82048040455120097"/>
          <c:h val="0.6699507389162561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経済センサス!$E$20</c:f>
              <c:strCache>
                <c:ptCount val="1"/>
                <c:pt idx="0">
                  <c:v>C 鉱業,採石業,砂利採取業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(経済センサス!$K$19,経済センサス!$J$19,経済センサス!$AA$19)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(経済センサス!$K$20,経済センサス!$J$20,経済センサス!$AA$20)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8-4C5E-9EE3-F01A4D3D857A}"/>
            </c:ext>
          </c:extLst>
        </c:ser>
        <c:ser>
          <c:idx val="1"/>
          <c:order val="1"/>
          <c:tx>
            <c:strRef>
              <c:f>経済センサス!$E$21</c:f>
              <c:strCache>
                <c:ptCount val="1"/>
                <c:pt idx="0">
                  <c:v>D 建設業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(経済センサス!$K$19,経済センサス!$J$19,経済センサス!$AA$19)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(経済センサス!$K$21,経済センサス!$J$21,経済センサス!$AA$21)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98-4C5E-9EE3-F01A4D3D857A}"/>
            </c:ext>
          </c:extLst>
        </c:ser>
        <c:ser>
          <c:idx val="2"/>
          <c:order val="2"/>
          <c:tx>
            <c:strRef>
              <c:f>経済センサス!$E$22</c:f>
              <c:strCache>
                <c:ptCount val="1"/>
                <c:pt idx="0">
                  <c:v>E 製造業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(経済センサス!$K$19,経済センサス!$J$19,経済センサス!$AA$19)</c:f>
              <c:strCache>
                <c:ptCount val="3"/>
                <c:pt idx="2">
                  <c:v>ｴﾘｱ内</c:v>
                </c:pt>
              </c:strCache>
            </c:strRef>
          </c:cat>
          <c:val>
            <c:numRef>
              <c:f>(経済センサス!$K$22,経済センサス!$J$22,経済センサス!$AA$22)</c:f>
              <c:numCache>
                <c:formatCode>#,##0_ 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98-4C5E-9EE3-F01A4D3D8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336168"/>
        <c:axId val="238338912"/>
      </c:barChart>
      <c:catAx>
        <c:axId val="23833616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8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8338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336168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633375474083443"/>
          <c:y val="0.14285714285714285"/>
          <c:w val="9.1024020227560051E-2"/>
          <c:h val="0.660098522167487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no"?><Relationships xmlns="http://schemas.openxmlformats.org/package/2006/relationships"><Relationship Id="rId1" Target="../charts/chart1.xml" Type="http://schemas.openxmlformats.org/officeDocument/2006/relationships/chart"/><Relationship Id="rId2" Target="../charts/chart2.xml" Type="http://schemas.openxmlformats.org/officeDocument/2006/relationships/chart"/></Relationships>
</file>

<file path=xl/drawings/_rels/drawing2.xml.rels><?xml version="1.0" encoding="UTF-8" standalone="no"?><Relationships xmlns="http://schemas.openxmlformats.org/package/2006/relationships"><Relationship Id="rId1" Target="../charts/chart3.xml" Type="http://schemas.openxmlformats.org/officeDocument/2006/relationships/chart"/><Relationship Id="rId2" Target="../charts/chart4.xml" Type="http://schemas.openxmlformats.org/officeDocument/2006/relationships/chart"/><Relationship Id="rId3" Target="../charts/chart5.xml" Type="http://schemas.openxmlformats.org/officeDocument/2006/relationships/chart"/></Relationships>
</file>

<file path=xl/drawings/_rels/drawing3.xml.rels><?xml version="1.0" encoding="UTF-8" standalone="no"?><Relationships xmlns="http://schemas.openxmlformats.org/package/2006/relationships"><Relationship Id="rId1" Target="../charts/chart6.xml" Type="http://schemas.openxmlformats.org/officeDocument/2006/relationships/chart"/><Relationship Id="rId2" Target="../charts/chart7.xml" Type="http://schemas.openxmlformats.org/officeDocument/2006/relationships/chart"/></Relationships>
</file>

<file path=xl/drawings/_rels/drawing4.xml.rels><?xml version="1.0" encoding="UTF-8" standalone="no"?><Relationships xmlns="http://schemas.openxmlformats.org/package/2006/relationships"><Relationship Id="rId1" Target="../charts/chart8.xml" Type="http://schemas.openxmlformats.org/officeDocument/2006/relationships/chart"/><Relationship Id="rId2" Target="../charts/chart9.xml" Type="http://schemas.openxmlformats.org/officeDocument/2006/relationships/chart"/><Relationship Id="rId3" Target="../charts/chart10.xml" Type="http://schemas.openxmlformats.org/officeDocument/2006/relationships/chart"/><Relationship Id="rId4" Target="../charts/chart11.xml" Type="http://schemas.openxmlformats.org/officeDocument/2006/relationships/chart"/></Relationships>
</file>

<file path=xl/drawings/_rels/drawing5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6.xml.rels><?xml version="1.0" encoding="UTF-8" standalone="no"?><Relationships xmlns="http://schemas.openxmlformats.org/package/2006/relationships"><Relationship Id="rId1" Target="../media/image2.png" Type="http://schemas.openxmlformats.org/officeDocument/2006/relationships/image"/></Relationships>
</file>

<file path=xl/drawings/_rels/drawing7.xml.rels><?xml version="1.0" encoding="UTF-8" standalone="no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Relationship Id="rId3" Target="../media/image5.png" Type="http://schemas.openxmlformats.org/officeDocument/2006/relationships/image"/><Relationship Id="rId4" Target="../media/image6.png" Type="http://schemas.openxmlformats.org/officeDocument/2006/relationships/image"/><Relationship Id="rId5" Target="../media/image7.png" Type="http://schemas.openxmlformats.org/officeDocument/2006/relationships/image"/><Relationship Id="rId6" Target="../media/image8.png" Type="http://schemas.openxmlformats.org/officeDocument/2006/relationships/image"/><Relationship Id="rId7" Target="../media/image9.png" Type="http://schemas.openxmlformats.org/officeDocument/2006/relationships/image"/><Relationship Id="rId8" Target="../media/image10.png" Type="http://schemas.openxmlformats.org/officeDocument/2006/relationships/image"/></Relationships>
</file>

<file path=xl/drawings/_rels/drawing8.xml.rels><?xml version="1.0" encoding="UTF-8" standalone="no"?><Relationships xmlns="http://schemas.openxmlformats.org/package/2006/relationships"><Relationship Id="rId1" Target="../media/image11.png" Type="http://schemas.openxmlformats.org/officeDocument/2006/relationships/image"/><Relationship Id="rId2" Target="../media/image12.png" Type="http://schemas.openxmlformats.org/officeDocument/2006/relationships/image"/><Relationship Id="rId3" Target="../media/image13.png" Type="http://schemas.openxmlformats.org/officeDocument/2006/relationships/image"/><Relationship Id="rId4" Target="../media/image14.png" Type="http://schemas.openxmlformats.org/officeDocument/2006/relationships/image"/><Relationship Id="rId5" Target="../media/image15.png" Type="http://schemas.openxmlformats.org/officeDocument/2006/relationships/image"/><Relationship Id="rId6" Target="../media/image16.png" Type="http://schemas.openxmlformats.org/officeDocument/2006/relationships/image"/><Relationship Id="rId7" Target="../media/image17.png" Type="http://schemas.openxmlformats.org/officeDocument/2006/relationships/image"/><Relationship Id="rId8" Target="../media/image18.png" Type="http://schemas.openxmlformats.org/officeDocument/2006/relationships/image"/></Relationships>
</file>

<file path=xl/drawings/_rels/drawing9.xml.rels><?xml version="1.0" encoding="UTF-8" standalone="no"?><Relationships xmlns="http://schemas.openxmlformats.org/package/2006/relationships"><Relationship Id="rId1" Target="../media/image19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31</xdr:row>
      <xdr:rowOff>19050</xdr:rowOff>
    </xdr:from>
    <xdr:to>
      <xdr:col>12</xdr:col>
      <xdr:colOff>485775</xdr:colOff>
      <xdr:row>43</xdr:row>
      <xdr:rowOff>19050</xdr:rowOff>
    </xdr:to>
    <xdr:graphicFrame macro="">
      <xdr:nvGraphicFramePr>
        <xdr:cNvPr id="189447" name="グラフ 10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4</xdr:row>
      <xdr:rowOff>133350</xdr:rowOff>
    </xdr:from>
    <xdr:to>
      <xdr:col>12</xdr:col>
      <xdr:colOff>504825</xdr:colOff>
      <xdr:row>27</xdr:row>
      <xdr:rowOff>123825</xdr:rowOff>
    </xdr:to>
    <xdr:graphicFrame macro="">
      <xdr:nvGraphicFramePr>
        <xdr:cNvPr id="189448" name="グラフ 10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5</xdr:row>
      <xdr:rowOff>114300</xdr:rowOff>
    </xdr:from>
    <xdr:to>
      <xdr:col>4</xdr:col>
      <xdr:colOff>438150</xdr:colOff>
      <xdr:row>6</xdr:row>
      <xdr:rowOff>104775</xdr:rowOff>
    </xdr:to>
    <xdr:grpSp>
      <xdr:nvGrpSpPr>
        <xdr:cNvPr id="189449" name="Group 1059"/>
        <xdr:cNvGrpSpPr>
          <a:grpSpLocks/>
        </xdr:cNvGrpSpPr>
      </xdr:nvGrpSpPr>
      <xdr:grpSpPr bwMode="auto">
        <a:xfrm>
          <a:off x="1310640" y="922020"/>
          <a:ext cx="735330" cy="127635"/>
          <a:chOff x="205" y="68"/>
          <a:chExt cx="84" cy="14"/>
        </a:xfrm>
      </xdr:grpSpPr>
      <xdr:sp macro="" textlink="">
        <xdr:nvSpPr>
          <xdr:cNvPr id="189450" name="Rectangle 1060"/>
          <xdr:cNvSpPr>
            <a:spLocks noChangeArrowheads="1"/>
          </xdr:cNvSpPr>
        </xdr:nvSpPr>
        <xdr:spPr bwMode="auto">
          <a:xfrm>
            <a:off x="205" y="71"/>
            <a:ext cx="27" cy="8"/>
          </a:xfrm>
          <a:prstGeom prst="rect">
            <a:avLst/>
          </a:prstGeom>
          <a:solidFill>
            <a:srgbClr val="9999FF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89451" name="Rectangle 1061"/>
          <xdr:cNvSpPr>
            <a:spLocks noChangeArrowheads="1"/>
          </xdr:cNvSpPr>
        </xdr:nvSpPr>
        <xdr:spPr bwMode="auto">
          <a:xfrm>
            <a:off x="262" y="71"/>
            <a:ext cx="27" cy="8"/>
          </a:xfrm>
          <a:prstGeom prst="rect">
            <a:avLst/>
          </a:prstGeom>
          <a:solidFill>
            <a:srgbClr val="FFCC9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5398" name="Text Box 1062"/>
          <xdr:cNvSpPr txBox="1">
            <a:spLocks noChangeArrowheads="1"/>
          </xdr:cNvSpPr>
        </xdr:nvSpPr>
        <xdr:spPr bwMode="auto">
          <a:xfrm>
            <a:off x="233" y="68"/>
            <a:ext cx="2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男性</a:t>
            </a:r>
          </a:p>
        </xdr:txBody>
      </xdr:sp>
      <xdr:sp macro="" textlink="">
        <xdr:nvSpPr>
          <xdr:cNvPr id="15399" name="Text Box 1063"/>
          <xdr:cNvSpPr txBox="1">
            <a:spLocks noChangeArrowheads="1"/>
          </xdr:cNvSpPr>
        </xdr:nvSpPr>
        <xdr:spPr bwMode="auto">
          <a:xfrm>
            <a:off x="289" y="67"/>
            <a:ext cx="26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女性</a:t>
            </a:r>
          </a:p>
        </xdr:txBody>
      </xdr:sp>
    </xdr:grpSp>
    <xdr:clientData/>
  </xdr:twoCellAnchor>
  <xdr:twoCellAnchor>
    <xdr:from>
      <xdr:col>5</xdr:col>
      <xdr:colOff>400050</xdr:colOff>
      <xdr:row>9</xdr:row>
      <xdr:rowOff>9525</xdr:rowOff>
    </xdr:from>
    <xdr:to>
      <xdr:col>9</xdr:col>
      <xdr:colOff>238067</xdr:colOff>
      <xdr:row>24</xdr:row>
      <xdr:rowOff>138504</xdr:rowOff>
    </xdr:to>
    <xdr:grpSp>
      <xdr:nvGrpSpPr>
        <xdr:cNvPr id="10" name="グループ化 9"/>
        <xdr:cNvGrpSpPr/>
      </xdr:nvGrpSpPr>
      <xdr:grpSpPr>
        <a:xfrm>
          <a:off x="2449830" y="1365885"/>
          <a:ext cx="516197" cy="2186379"/>
          <a:chOff x="2676525" y="1419225"/>
          <a:chExt cx="600017" cy="2272104"/>
        </a:xfrm>
      </xdr:grpSpPr>
      <xdr:sp macro="" textlink="">
        <xdr:nvSpPr>
          <xdr:cNvPr id="11" name="Text Box 1025"/>
          <xdr:cNvSpPr txBox="1">
            <a:spLocks noChangeArrowheads="1"/>
          </xdr:cNvSpPr>
        </xdr:nvSpPr>
        <xdr:spPr bwMode="auto">
          <a:xfrm>
            <a:off x="2686050" y="3133492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15 ～ 19歳</a:t>
            </a:r>
          </a:p>
        </xdr:txBody>
      </xdr:sp>
      <xdr:sp macro="" textlink="">
        <xdr:nvSpPr>
          <xdr:cNvPr id="12" name="Text Box 1026"/>
          <xdr:cNvSpPr txBox="1">
            <a:spLocks noChangeArrowheads="1"/>
          </xdr:cNvSpPr>
        </xdr:nvSpPr>
        <xdr:spPr bwMode="auto">
          <a:xfrm>
            <a:off x="2686050" y="3279048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10 ～ 14歳</a:t>
            </a:r>
          </a:p>
        </xdr:txBody>
      </xdr:sp>
      <xdr:sp macro="" textlink="">
        <xdr:nvSpPr>
          <xdr:cNvPr id="13" name="Text Box 1027"/>
          <xdr:cNvSpPr txBox="1">
            <a:spLocks noChangeArrowheads="1"/>
          </xdr:cNvSpPr>
        </xdr:nvSpPr>
        <xdr:spPr bwMode="auto">
          <a:xfrm>
            <a:off x="2691518" y="3425366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 5 ～ 9歳</a:t>
            </a:r>
          </a:p>
        </xdr:txBody>
      </xdr:sp>
      <xdr:sp macro="" textlink="">
        <xdr:nvSpPr>
          <xdr:cNvPr id="14" name="Text Box 1028"/>
          <xdr:cNvSpPr txBox="1">
            <a:spLocks noChangeArrowheads="1"/>
          </xdr:cNvSpPr>
        </xdr:nvSpPr>
        <xdr:spPr bwMode="auto">
          <a:xfrm>
            <a:off x="2686050" y="3562539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 0 ～ 4歳</a:t>
            </a:r>
          </a:p>
        </xdr:txBody>
      </xdr:sp>
      <xdr:sp macro="" textlink="">
        <xdr:nvSpPr>
          <xdr:cNvPr id="15" name="Text Box 1029"/>
          <xdr:cNvSpPr txBox="1">
            <a:spLocks noChangeArrowheads="1"/>
          </xdr:cNvSpPr>
        </xdr:nvSpPr>
        <xdr:spPr bwMode="auto">
          <a:xfrm>
            <a:off x="2686050" y="2850002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25 ～ 29歳</a:t>
            </a:r>
          </a:p>
        </xdr:txBody>
      </xdr:sp>
      <xdr:sp macro="" textlink="">
        <xdr:nvSpPr>
          <xdr:cNvPr id="16" name="Text Box 1030"/>
          <xdr:cNvSpPr txBox="1">
            <a:spLocks noChangeArrowheads="1"/>
          </xdr:cNvSpPr>
        </xdr:nvSpPr>
        <xdr:spPr bwMode="auto">
          <a:xfrm>
            <a:off x="2686050" y="2703684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30 ～ 34歳</a:t>
            </a:r>
          </a:p>
        </xdr:txBody>
      </xdr:sp>
      <xdr:sp macro="" textlink="">
        <xdr:nvSpPr>
          <xdr:cNvPr id="17" name="Text Box 1031"/>
          <xdr:cNvSpPr txBox="1">
            <a:spLocks noChangeArrowheads="1"/>
          </xdr:cNvSpPr>
        </xdr:nvSpPr>
        <xdr:spPr bwMode="auto">
          <a:xfrm>
            <a:off x="2691518" y="2566511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35 ～ 39歳</a:t>
            </a:r>
          </a:p>
        </xdr:txBody>
      </xdr:sp>
      <xdr:sp macro="" textlink="">
        <xdr:nvSpPr>
          <xdr:cNvPr id="18" name="Text Box 1032"/>
          <xdr:cNvSpPr txBox="1">
            <a:spLocks noChangeArrowheads="1"/>
          </xdr:cNvSpPr>
        </xdr:nvSpPr>
        <xdr:spPr bwMode="auto">
          <a:xfrm>
            <a:off x="2691518" y="2995557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20 ～ 24歳</a:t>
            </a:r>
          </a:p>
        </xdr:txBody>
      </xdr:sp>
      <xdr:sp macro="" textlink="">
        <xdr:nvSpPr>
          <xdr:cNvPr id="19" name="Text Box 1033"/>
          <xdr:cNvSpPr txBox="1">
            <a:spLocks noChangeArrowheads="1"/>
          </xdr:cNvSpPr>
        </xdr:nvSpPr>
        <xdr:spPr bwMode="auto">
          <a:xfrm>
            <a:off x="2686050" y="2420955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40 ～ 44歳</a:t>
            </a:r>
          </a:p>
        </xdr:txBody>
      </xdr:sp>
      <xdr:sp macro="" textlink="">
        <xdr:nvSpPr>
          <xdr:cNvPr id="20" name="Text Box 1034"/>
          <xdr:cNvSpPr txBox="1">
            <a:spLocks noChangeArrowheads="1"/>
          </xdr:cNvSpPr>
        </xdr:nvSpPr>
        <xdr:spPr bwMode="auto">
          <a:xfrm>
            <a:off x="2686050" y="2274637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45 ～ 49歳</a:t>
            </a:r>
          </a:p>
        </xdr:txBody>
      </xdr:sp>
      <xdr:sp macro="" textlink="">
        <xdr:nvSpPr>
          <xdr:cNvPr id="21" name="Text Box 1035"/>
          <xdr:cNvSpPr txBox="1">
            <a:spLocks noChangeArrowheads="1"/>
          </xdr:cNvSpPr>
        </xdr:nvSpPr>
        <xdr:spPr bwMode="auto">
          <a:xfrm>
            <a:off x="2691518" y="2137464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50 ～ 54歳</a:t>
            </a:r>
          </a:p>
        </xdr:txBody>
      </xdr:sp>
      <xdr:sp macro="" textlink="">
        <xdr:nvSpPr>
          <xdr:cNvPr id="22" name="Text Box 1036"/>
          <xdr:cNvSpPr txBox="1">
            <a:spLocks noChangeArrowheads="1"/>
          </xdr:cNvSpPr>
        </xdr:nvSpPr>
        <xdr:spPr bwMode="auto">
          <a:xfrm>
            <a:off x="2686050" y="1991146"/>
            <a:ext cx="585024" cy="12879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55 ～ 59歳</a:t>
            </a:r>
          </a:p>
        </xdr:txBody>
      </xdr:sp>
      <xdr:sp macro="" textlink="">
        <xdr:nvSpPr>
          <xdr:cNvPr id="23" name="Text Box 1037"/>
          <xdr:cNvSpPr txBox="1">
            <a:spLocks noChangeArrowheads="1"/>
          </xdr:cNvSpPr>
        </xdr:nvSpPr>
        <xdr:spPr bwMode="auto">
          <a:xfrm>
            <a:off x="2686050" y="1845591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60 ～ 64歳</a:t>
            </a:r>
          </a:p>
        </xdr:txBody>
      </xdr:sp>
      <xdr:sp macro="" textlink="">
        <xdr:nvSpPr>
          <xdr:cNvPr id="24" name="Text Box 1038"/>
          <xdr:cNvSpPr txBox="1">
            <a:spLocks noChangeArrowheads="1"/>
          </xdr:cNvSpPr>
        </xdr:nvSpPr>
        <xdr:spPr bwMode="auto">
          <a:xfrm>
            <a:off x="2686050" y="1708418"/>
            <a:ext cx="585024" cy="1310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65 ～ 69歳</a:t>
            </a:r>
          </a:p>
        </xdr:txBody>
      </xdr:sp>
      <xdr:sp macro="" textlink="">
        <xdr:nvSpPr>
          <xdr:cNvPr id="25" name="Text Box 1039"/>
          <xdr:cNvSpPr txBox="1">
            <a:spLocks noChangeArrowheads="1"/>
          </xdr:cNvSpPr>
        </xdr:nvSpPr>
        <xdr:spPr bwMode="auto">
          <a:xfrm>
            <a:off x="2678065" y="1419225"/>
            <a:ext cx="586391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7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5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歳以上</a:t>
            </a:r>
          </a:p>
        </xdr:txBody>
      </xdr:sp>
      <xdr:sp macro="" textlink="">
        <xdr:nvSpPr>
          <xdr:cNvPr id="26" name="Text Box 1037"/>
          <xdr:cNvSpPr txBox="1">
            <a:spLocks noChangeArrowheads="1"/>
          </xdr:cNvSpPr>
        </xdr:nvSpPr>
        <xdr:spPr bwMode="auto">
          <a:xfrm>
            <a:off x="2676525" y="1571625"/>
            <a:ext cx="585024" cy="1287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7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 ～ 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7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4歳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2</xdr:col>
      <xdr:colOff>2057400</xdr:colOff>
      <xdr:row>19</xdr:row>
      <xdr:rowOff>0</xdr:rowOff>
    </xdr:to>
    <xdr:graphicFrame macro="">
      <xdr:nvGraphicFramePr>
        <xdr:cNvPr id="2867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19</xdr:row>
      <xdr:rowOff>142875</xdr:rowOff>
    </xdr:from>
    <xdr:to>
      <xdr:col>2</xdr:col>
      <xdr:colOff>2047875</xdr:colOff>
      <xdr:row>37</xdr:row>
      <xdr:rowOff>76200</xdr:rowOff>
    </xdr:to>
    <xdr:graphicFrame macro="">
      <xdr:nvGraphicFramePr>
        <xdr:cNvPr id="28676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38</xdr:row>
      <xdr:rowOff>142875</xdr:rowOff>
    </xdr:from>
    <xdr:to>
      <xdr:col>2</xdr:col>
      <xdr:colOff>2047875</xdr:colOff>
      <xdr:row>56</xdr:row>
      <xdr:rowOff>114300</xdr:rowOff>
    </xdr:to>
    <xdr:graphicFrame macro="">
      <xdr:nvGraphicFramePr>
        <xdr:cNvPr id="28677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2</xdr:col>
      <xdr:colOff>1247775</xdr:colOff>
      <xdr:row>12</xdr:row>
      <xdr:rowOff>66675</xdr:rowOff>
    </xdr:to>
    <xdr:graphicFrame macro="">
      <xdr:nvGraphicFramePr>
        <xdr:cNvPr id="3072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20</xdr:row>
      <xdr:rowOff>0</xdr:rowOff>
    </xdr:from>
    <xdr:to>
      <xdr:col>2</xdr:col>
      <xdr:colOff>1247775</xdr:colOff>
      <xdr:row>31</xdr:row>
      <xdr:rowOff>85725</xdr:rowOff>
    </xdr:to>
    <xdr:graphicFrame macro="">
      <xdr:nvGraphicFramePr>
        <xdr:cNvPr id="3072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32</xdr:row>
      <xdr:rowOff>28575</xdr:rowOff>
    </xdr:from>
    <xdr:to>
      <xdr:col>2</xdr:col>
      <xdr:colOff>1685925</xdr:colOff>
      <xdr:row>60</xdr:row>
      <xdr:rowOff>123825</xdr:rowOff>
    </xdr:to>
    <xdr:graphicFrame macro="">
      <xdr:nvGraphicFramePr>
        <xdr:cNvPr id="33796" name="グラフ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66675</xdr:rowOff>
    </xdr:from>
    <xdr:to>
      <xdr:col>2</xdr:col>
      <xdr:colOff>1685925</xdr:colOff>
      <xdr:row>31</xdr:row>
      <xdr:rowOff>0</xdr:rowOff>
    </xdr:to>
    <xdr:graphicFrame macro="">
      <xdr:nvGraphicFramePr>
        <xdr:cNvPr id="33797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1</xdr:row>
      <xdr:rowOff>142875</xdr:rowOff>
    </xdr:from>
    <xdr:to>
      <xdr:col>2</xdr:col>
      <xdr:colOff>1704975</xdr:colOff>
      <xdr:row>16</xdr:row>
      <xdr:rowOff>9525</xdr:rowOff>
    </xdr:to>
    <xdr:graphicFrame macro="">
      <xdr:nvGraphicFramePr>
        <xdr:cNvPr id="33798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2</xdr:col>
      <xdr:colOff>1666875</xdr:colOff>
      <xdr:row>76</xdr:row>
      <xdr:rowOff>66675</xdr:rowOff>
    </xdr:to>
    <xdr:graphicFrame macro="">
      <xdr:nvGraphicFramePr>
        <xdr:cNvPr id="33799" name="グラフ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8</xdr:row>
      <xdr:rowOff>0</xdr:rowOff>
    </xdr:from>
    <xdr:to>
      <xdr:col>4</xdr:col>
      <xdr:colOff>14</xdr:colOff>
      <xdr:row>33</xdr:row>
      <xdr:rowOff>16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4152914" cy="47434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3</xdr:row>
      <xdr:rowOff>0</xdr:rowOff>
    </xdr:from>
    <xdr:to>
      <xdr:col>50</xdr:col>
      <xdr:colOff>128</xdr:colOff>
      <xdr:row>37</xdr:row>
      <xdr:rowOff>21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5067428" cy="580074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0</xdr:colOff>
      <xdr:row>3</xdr:row>
      <xdr:rowOff>0</xdr:rowOff>
    </xdr:from>
    <xdr:to>
      <xdr:col>31</xdr:col>
      <xdr:colOff>723</xdr:colOff>
      <xdr:row>25</xdr:row>
      <xdr:rowOff>39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353398" cy="278133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31</xdr:col>
      <xdr:colOff>723</xdr:colOff>
      <xdr:row>52</xdr:row>
      <xdr:rowOff>39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2353398" cy="2781339"/>
        </a:xfrm>
        <a:prstGeom prst="rect">
          <a:avLst/>
        </a:prstGeom>
      </xdr:spPr>
    </xdr:pic>
    <xdr:clientData/>
  </xdr:twoCellAnchor>
  <xdr:twoCellAnchor editAs="oneCell">
    <xdr:from>
      <xdr:col>54</xdr:col>
      <xdr:colOff>0</xdr:colOff>
      <xdr:row>3</xdr:row>
      <xdr:rowOff>0</xdr:rowOff>
    </xdr:from>
    <xdr:to>
      <xdr:col>75</xdr:col>
      <xdr:colOff>279</xdr:colOff>
      <xdr:row>25</xdr:row>
      <xdr:rowOff>39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2419629" cy="2781339"/>
        </a:xfrm>
        <a:prstGeom prst="rect">
          <a:avLst/>
        </a:prstGeom>
      </xdr:spPr>
    </xdr:pic>
    <xdr:clientData/>
  </xdr:twoCellAnchor>
  <xdr:twoCellAnchor editAs="oneCell">
    <xdr:from>
      <xdr:col>54</xdr:col>
      <xdr:colOff>0</xdr:colOff>
      <xdr:row>30</xdr:row>
      <xdr:rowOff>0</xdr:rowOff>
    </xdr:from>
    <xdr:to>
      <xdr:col>75</xdr:col>
      <xdr:colOff>279</xdr:colOff>
      <xdr:row>52</xdr:row>
      <xdr:rowOff>39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2419629" cy="278133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17</xdr:col>
      <xdr:colOff>527</xdr:colOff>
      <xdr:row>9</xdr:row>
      <xdr:rowOff>78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715027" cy="94305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17</xdr:col>
      <xdr:colOff>527</xdr:colOff>
      <xdr:row>37</xdr:row>
      <xdr:rowOff>78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715027" cy="943053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2</xdr:row>
      <xdr:rowOff>0</xdr:rowOff>
    </xdr:from>
    <xdr:to>
      <xdr:col>66</xdr:col>
      <xdr:colOff>198</xdr:colOff>
      <xdr:row>9</xdr:row>
      <xdr:rowOff>78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2638623" cy="943053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30</xdr:row>
      <xdr:rowOff>0</xdr:rowOff>
    </xdr:from>
    <xdr:to>
      <xdr:col>63</xdr:col>
      <xdr:colOff>470</xdr:colOff>
      <xdr:row>37</xdr:row>
      <xdr:rowOff>78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2305520" cy="9430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0</xdr:rowOff>
    </xdr:from>
    <xdr:to>
      <xdr:col>31</xdr:col>
      <xdr:colOff>100</xdr:colOff>
      <xdr:row>29</xdr:row>
      <xdr:rowOff>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4153000" cy="4752998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1</xdr:row>
      <xdr:rowOff>0</xdr:rowOff>
    </xdr:from>
    <xdr:to>
      <xdr:col>65</xdr:col>
      <xdr:colOff>497</xdr:colOff>
      <xdr:row>29</xdr:row>
      <xdr:rowOff>23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4086722" cy="47529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31</xdr:col>
      <xdr:colOff>100</xdr:colOff>
      <xdr:row>65</xdr:row>
      <xdr:rowOff>23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4153000" cy="4752998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37</xdr:row>
      <xdr:rowOff>0</xdr:rowOff>
    </xdr:from>
    <xdr:to>
      <xdr:col>65</xdr:col>
      <xdr:colOff>497</xdr:colOff>
      <xdr:row>65</xdr:row>
      <xdr:rowOff>23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4086722" cy="47529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12</xdr:col>
      <xdr:colOff>912</xdr:colOff>
      <xdr:row>35</xdr:row>
      <xdr:rowOff>128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648737" cy="943103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30</xdr:row>
      <xdr:rowOff>0</xdr:rowOff>
    </xdr:from>
    <xdr:to>
      <xdr:col>47</xdr:col>
      <xdr:colOff>676</xdr:colOff>
      <xdr:row>35</xdr:row>
      <xdr:rowOff>128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686601" cy="943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12</xdr:col>
      <xdr:colOff>912</xdr:colOff>
      <xdr:row>71</xdr:row>
      <xdr:rowOff>56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648737" cy="943031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66</xdr:row>
      <xdr:rowOff>0</xdr:rowOff>
    </xdr:from>
    <xdr:to>
      <xdr:col>47</xdr:col>
      <xdr:colOff>676</xdr:colOff>
      <xdr:row>71</xdr:row>
      <xdr:rowOff>56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686601" cy="9430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134</xdr:col>
      <xdr:colOff>832</xdr:colOff>
      <xdr:row>79</xdr:row>
      <xdr:rowOff>91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2670332" cy="13306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7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zoomScaleNormal="100" workbookViewId="0"/>
  </sheetViews>
  <sheetFormatPr defaultRowHeight="13.3" x14ac:dyDescent="0.25"/>
  <cols>
    <col min="1" max="2" customWidth="true" width="2.84375" collapsed="true"/>
    <col min="3" max="3" customWidth="true" width="50.69140625" collapsed="true"/>
    <col min="4" max="4" customWidth="true" width="11.69140625" collapsed="true"/>
    <col min="5" max="5" customWidth="true" width="8.3046875" collapsed="true"/>
    <col min="6" max="8" customWidth="true" width="2.84375" collapsed="true"/>
    <col min="9" max="9" customWidth="true" width="50.69140625" collapsed="true"/>
    <col min="10" max="10" customWidth="true" width="9.69140625" collapsed="true"/>
    <col min="11" max="11" customWidth="true" width="11.69140625" collapsed="true"/>
    <col min="12" max="12" customWidth="true" width="0.69140625" collapsed="true"/>
    <col min="13" max="13" customWidth="true" width="0.4609375" collapsed="true"/>
    <col min="14" max="14" customWidth="true" width="8.0" collapsed="true"/>
    <col min="257" max="258" customWidth="true" width="2.84375" collapsed="true"/>
    <col min="259" max="259" customWidth="true" width="50.69140625" collapsed="true"/>
    <col min="260" max="261" customWidth="true" width="9.69140625" collapsed="true"/>
    <col min="262" max="264" customWidth="true" width="2.84375" collapsed="true"/>
    <col min="265" max="265" customWidth="true" width="50.69140625" collapsed="true"/>
    <col min="266" max="266" customWidth="true" width="9.69140625" collapsed="true"/>
    <col min="267" max="267" customWidth="true" width="11.69140625" collapsed="true"/>
    <col min="268" max="268" customWidth="true" width="0.69140625" collapsed="true"/>
    <col min="269" max="269" customWidth="true" width="0.4609375" collapsed="true"/>
    <col min="270" max="270" customWidth="true" width="8.0" collapsed="true"/>
    <col min="513" max="514" customWidth="true" width="2.84375" collapsed="true"/>
    <col min="515" max="515" customWidth="true" width="50.69140625" collapsed="true"/>
    <col min="516" max="517" customWidth="true" width="9.69140625" collapsed="true"/>
    <col min="518" max="520" customWidth="true" width="2.84375" collapsed="true"/>
    <col min="521" max="521" customWidth="true" width="50.69140625" collapsed="true"/>
    <col min="522" max="522" customWidth="true" width="9.69140625" collapsed="true"/>
    <col min="523" max="523" customWidth="true" width="11.69140625" collapsed="true"/>
    <col min="524" max="524" customWidth="true" width="0.69140625" collapsed="true"/>
    <col min="525" max="525" customWidth="true" width="0.4609375" collapsed="true"/>
    <col min="526" max="526" customWidth="true" width="8.0" collapsed="true"/>
    <col min="769" max="770" customWidth="true" width="2.84375" collapsed="true"/>
    <col min="771" max="771" customWidth="true" width="50.69140625" collapsed="true"/>
    <col min="772" max="773" customWidth="true" width="9.69140625" collapsed="true"/>
    <col min="774" max="776" customWidth="true" width="2.84375" collapsed="true"/>
    <col min="777" max="777" customWidth="true" width="50.69140625" collapsed="true"/>
    <col min="778" max="778" customWidth="true" width="9.69140625" collapsed="true"/>
    <col min="779" max="779" customWidth="true" width="11.69140625" collapsed="true"/>
    <col min="780" max="780" customWidth="true" width="0.69140625" collapsed="true"/>
    <col min="781" max="781" customWidth="true" width="0.4609375" collapsed="true"/>
    <col min="782" max="782" customWidth="true" width="8.0" collapsed="true"/>
    <col min="1025" max="1026" customWidth="true" width="2.84375" collapsed="true"/>
    <col min="1027" max="1027" customWidth="true" width="50.69140625" collapsed="true"/>
    <col min="1028" max="1029" customWidth="true" width="9.69140625" collapsed="true"/>
    <col min="1030" max="1032" customWidth="true" width="2.84375" collapsed="true"/>
    <col min="1033" max="1033" customWidth="true" width="50.69140625" collapsed="true"/>
    <col min="1034" max="1034" customWidth="true" width="9.69140625" collapsed="true"/>
    <col min="1035" max="1035" customWidth="true" width="11.69140625" collapsed="true"/>
    <col min="1036" max="1036" customWidth="true" width="0.69140625" collapsed="true"/>
    <col min="1037" max="1037" customWidth="true" width="0.4609375" collapsed="true"/>
    <col min="1038" max="1038" customWidth="true" width="8.0" collapsed="true"/>
    <col min="1281" max="1282" customWidth="true" width="2.84375" collapsed="true"/>
    <col min="1283" max="1283" customWidth="true" width="50.69140625" collapsed="true"/>
    <col min="1284" max="1285" customWidth="true" width="9.69140625" collapsed="true"/>
    <col min="1286" max="1288" customWidth="true" width="2.84375" collapsed="true"/>
    <col min="1289" max="1289" customWidth="true" width="50.69140625" collapsed="true"/>
    <col min="1290" max="1290" customWidth="true" width="9.69140625" collapsed="true"/>
    <col min="1291" max="1291" customWidth="true" width="11.69140625" collapsed="true"/>
    <col min="1292" max="1292" customWidth="true" width="0.69140625" collapsed="true"/>
    <col min="1293" max="1293" customWidth="true" width="0.4609375" collapsed="true"/>
    <col min="1294" max="1294" customWidth="true" width="8.0" collapsed="true"/>
    <col min="1537" max="1538" customWidth="true" width="2.84375" collapsed="true"/>
    <col min="1539" max="1539" customWidth="true" width="50.69140625" collapsed="true"/>
    <col min="1540" max="1541" customWidth="true" width="9.69140625" collapsed="true"/>
    <col min="1542" max="1544" customWidth="true" width="2.84375" collapsed="true"/>
    <col min="1545" max="1545" customWidth="true" width="50.69140625" collapsed="true"/>
    <col min="1546" max="1546" customWidth="true" width="9.69140625" collapsed="true"/>
    <col min="1547" max="1547" customWidth="true" width="11.69140625" collapsed="true"/>
    <col min="1548" max="1548" customWidth="true" width="0.69140625" collapsed="true"/>
    <col min="1549" max="1549" customWidth="true" width="0.4609375" collapsed="true"/>
    <col min="1550" max="1550" customWidth="true" width="8.0" collapsed="true"/>
    <col min="1793" max="1794" customWidth="true" width="2.84375" collapsed="true"/>
    <col min="1795" max="1795" customWidth="true" width="50.69140625" collapsed="true"/>
    <col min="1796" max="1797" customWidth="true" width="9.69140625" collapsed="true"/>
    <col min="1798" max="1800" customWidth="true" width="2.84375" collapsed="true"/>
    <col min="1801" max="1801" customWidth="true" width="50.69140625" collapsed="true"/>
    <col min="1802" max="1802" customWidth="true" width="9.69140625" collapsed="true"/>
    <col min="1803" max="1803" customWidth="true" width="11.69140625" collapsed="true"/>
    <col min="1804" max="1804" customWidth="true" width="0.69140625" collapsed="true"/>
    <col min="1805" max="1805" customWidth="true" width="0.4609375" collapsed="true"/>
    <col min="1806" max="1806" customWidth="true" width="8.0" collapsed="true"/>
    <col min="2049" max="2050" customWidth="true" width="2.84375" collapsed="true"/>
    <col min="2051" max="2051" customWidth="true" width="50.69140625" collapsed="true"/>
    <col min="2052" max="2053" customWidth="true" width="9.69140625" collapsed="true"/>
    <col min="2054" max="2056" customWidth="true" width="2.84375" collapsed="true"/>
    <col min="2057" max="2057" customWidth="true" width="50.69140625" collapsed="true"/>
    <col min="2058" max="2058" customWidth="true" width="9.69140625" collapsed="true"/>
    <col min="2059" max="2059" customWidth="true" width="11.69140625" collapsed="true"/>
    <col min="2060" max="2060" customWidth="true" width="0.69140625" collapsed="true"/>
    <col min="2061" max="2061" customWidth="true" width="0.4609375" collapsed="true"/>
    <col min="2062" max="2062" customWidth="true" width="8.0" collapsed="true"/>
    <col min="2305" max="2306" customWidth="true" width="2.84375" collapsed="true"/>
    <col min="2307" max="2307" customWidth="true" width="50.69140625" collapsed="true"/>
    <col min="2308" max="2309" customWidth="true" width="9.69140625" collapsed="true"/>
    <col min="2310" max="2312" customWidth="true" width="2.84375" collapsed="true"/>
    <col min="2313" max="2313" customWidth="true" width="50.69140625" collapsed="true"/>
    <col min="2314" max="2314" customWidth="true" width="9.69140625" collapsed="true"/>
    <col min="2315" max="2315" customWidth="true" width="11.69140625" collapsed="true"/>
    <col min="2316" max="2316" customWidth="true" width="0.69140625" collapsed="true"/>
    <col min="2317" max="2317" customWidth="true" width="0.4609375" collapsed="true"/>
    <col min="2318" max="2318" customWidth="true" width="8.0" collapsed="true"/>
    <col min="2561" max="2562" customWidth="true" width="2.84375" collapsed="true"/>
    <col min="2563" max="2563" customWidth="true" width="50.69140625" collapsed="true"/>
    <col min="2564" max="2565" customWidth="true" width="9.69140625" collapsed="true"/>
    <col min="2566" max="2568" customWidth="true" width="2.84375" collapsed="true"/>
    <col min="2569" max="2569" customWidth="true" width="50.69140625" collapsed="true"/>
    <col min="2570" max="2570" customWidth="true" width="9.69140625" collapsed="true"/>
    <col min="2571" max="2571" customWidth="true" width="11.69140625" collapsed="true"/>
    <col min="2572" max="2572" customWidth="true" width="0.69140625" collapsed="true"/>
    <col min="2573" max="2573" customWidth="true" width="0.4609375" collapsed="true"/>
    <col min="2574" max="2574" customWidth="true" width="8.0" collapsed="true"/>
    <col min="2817" max="2818" customWidth="true" width="2.84375" collapsed="true"/>
    <col min="2819" max="2819" customWidth="true" width="50.69140625" collapsed="true"/>
    <col min="2820" max="2821" customWidth="true" width="9.69140625" collapsed="true"/>
    <col min="2822" max="2824" customWidth="true" width="2.84375" collapsed="true"/>
    <col min="2825" max="2825" customWidth="true" width="50.69140625" collapsed="true"/>
    <col min="2826" max="2826" customWidth="true" width="9.69140625" collapsed="true"/>
    <col min="2827" max="2827" customWidth="true" width="11.69140625" collapsed="true"/>
    <col min="2828" max="2828" customWidth="true" width="0.69140625" collapsed="true"/>
    <col min="2829" max="2829" customWidth="true" width="0.4609375" collapsed="true"/>
    <col min="2830" max="2830" customWidth="true" width="8.0" collapsed="true"/>
    <col min="3073" max="3074" customWidth="true" width="2.84375" collapsed="true"/>
    <col min="3075" max="3075" customWidth="true" width="50.69140625" collapsed="true"/>
    <col min="3076" max="3077" customWidth="true" width="9.69140625" collapsed="true"/>
    <col min="3078" max="3080" customWidth="true" width="2.84375" collapsed="true"/>
    <col min="3081" max="3081" customWidth="true" width="50.69140625" collapsed="true"/>
    <col min="3082" max="3082" customWidth="true" width="9.69140625" collapsed="true"/>
    <col min="3083" max="3083" customWidth="true" width="11.69140625" collapsed="true"/>
    <col min="3084" max="3084" customWidth="true" width="0.69140625" collapsed="true"/>
    <col min="3085" max="3085" customWidth="true" width="0.4609375" collapsed="true"/>
    <col min="3086" max="3086" customWidth="true" width="8.0" collapsed="true"/>
    <col min="3329" max="3330" customWidth="true" width="2.84375" collapsed="true"/>
    <col min="3331" max="3331" customWidth="true" width="50.69140625" collapsed="true"/>
    <col min="3332" max="3333" customWidth="true" width="9.69140625" collapsed="true"/>
    <col min="3334" max="3336" customWidth="true" width="2.84375" collapsed="true"/>
    <col min="3337" max="3337" customWidth="true" width="50.69140625" collapsed="true"/>
    <col min="3338" max="3338" customWidth="true" width="9.69140625" collapsed="true"/>
    <col min="3339" max="3339" customWidth="true" width="11.69140625" collapsed="true"/>
    <col min="3340" max="3340" customWidth="true" width="0.69140625" collapsed="true"/>
    <col min="3341" max="3341" customWidth="true" width="0.4609375" collapsed="true"/>
    <col min="3342" max="3342" customWidth="true" width="8.0" collapsed="true"/>
    <col min="3585" max="3586" customWidth="true" width="2.84375" collapsed="true"/>
    <col min="3587" max="3587" customWidth="true" width="50.69140625" collapsed="true"/>
    <col min="3588" max="3589" customWidth="true" width="9.69140625" collapsed="true"/>
    <col min="3590" max="3592" customWidth="true" width="2.84375" collapsed="true"/>
    <col min="3593" max="3593" customWidth="true" width="50.69140625" collapsed="true"/>
    <col min="3594" max="3594" customWidth="true" width="9.69140625" collapsed="true"/>
    <col min="3595" max="3595" customWidth="true" width="11.69140625" collapsed="true"/>
    <col min="3596" max="3596" customWidth="true" width="0.69140625" collapsed="true"/>
    <col min="3597" max="3597" customWidth="true" width="0.4609375" collapsed="true"/>
    <col min="3598" max="3598" customWidth="true" width="8.0" collapsed="true"/>
    <col min="3841" max="3842" customWidth="true" width="2.84375" collapsed="true"/>
    <col min="3843" max="3843" customWidth="true" width="50.69140625" collapsed="true"/>
    <col min="3844" max="3845" customWidth="true" width="9.69140625" collapsed="true"/>
    <col min="3846" max="3848" customWidth="true" width="2.84375" collapsed="true"/>
    <col min="3849" max="3849" customWidth="true" width="50.69140625" collapsed="true"/>
    <col min="3850" max="3850" customWidth="true" width="9.69140625" collapsed="true"/>
    <col min="3851" max="3851" customWidth="true" width="11.69140625" collapsed="true"/>
    <col min="3852" max="3852" customWidth="true" width="0.69140625" collapsed="true"/>
    <col min="3853" max="3853" customWidth="true" width="0.4609375" collapsed="true"/>
    <col min="3854" max="3854" customWidth="true" width="8.0" collapsed="true"/>
    <col min="4097" max="4098" customWidth="true" width="2.84375" collapsed="true"/>
    <col min="4099" max="4099" customWidth="true" width="50.69140625" collapsed="true"/>
    <col min="4100" max="4101" customWidth="true" width="9.69140625" collapsed="true"/>
    <col min="4102" max="4104" customWidth="true" width="2.84375" collapsed="true"/>
    <col min="4105" max="4105" customWidth="true" width="50.69140625" collapsed="true"/>
    <col min="4106" max="4106" customWidth="true" width="9.69140625" collapsed="true"/>
    <col min="4107" max="4107" customWidth="true" width="11.69140625" collapsed="true"/>
    <col min="4108" max="4108" customWidth="true" width="0.69140625" collapsed="true"/>
    <col min="4109" max="4109" customWidth="true" width="0.4609375" collapsed="true"/>
    <col min="4110" max="4110" customWidth="true" width="8.0" collapsed="true"/>
    <col min="4353" max="4354" customWidth="true" width="2.84375" collapsed="true"/>
    <col min="4355" max="4355" customWidth="true" width="50.69140625" collapsed="true"/>
    <col min="4356" max="4357" customWidth="true" width="9.69140625" collapsed="true"/>
    <col min="4358" max="4360" customWidth="true" width="2.84375" collapsed="true"/>
    <col min="4361" max="4361" customWidth="true" width="50.69140625" collapsed="true"/>
    <col min="4362" max="4362" customWidth="true" width="9.69140625" collapsed="true"/>
    <col min="4363" max="4363" customWidth="true" width="11.69140625" collapsed="true"/>
    <col min="4364" max="4364" customWidth="true" width="0.69140625" collapsed="true"/>
    <col min="4365" max="4365" customWidth="true" width="0.4609375" collapsed="true"/>
    <col min="4366" max="4366" customWidth="true" width="8.0" collapsed="true"/>
    <col min="4609" max="4610" customWidth="true" width="2.84375" collapsed="true"/>
    <col min="4611" max="4611" customWidth="true" width="50.69140625" collapsed="true"/>
    <col min="4612" max="4613" customWidth="true" width="9.69140625" collapsed="true"/>
    <col min="4614" max="4616" customWidth="true" width="2.84375" collapsed="true"/>
    <col min="4617" max="4617" customWidth="true" width="50.69140625" collapsed="true"/>
    <col min="4618" max="4618" customWidth="true" width="9.69140625" collapsed="true"/>
    <col min="4619" max="4619" customWidth="true" width="11.69140625" collapsed="true"/>
    <col min="4620" max="4620" customWidth="true" width="0.69140625" collapsed="true"/>
    <col min="4621" max="4621" customWidth="true" width="0.4609375" collapsed="true"/>
    <col min="4622" max="4622" customWidth="true" width="8.0" collapsed="true"/>
    <col min="4865" max="4866" customWidth="true" width="2.84375" collapsed="true"/>
    <col min="4867" max="4867" customWidth="true" width="50.69140625" collapsed="true"/>
    <col min="4868" max="4869" customWidth="true" width="9.69140625" collapsed="true"/>
    <col min="4870" max="4872" customWidth="true" width="2.84375" collapsed="true"/>
    <col min="4873" max="4873" customWidth="true" width="50.69140625" collapsed="true"/>
    <col min="4874" max="4874" customWidth="true" width="9.69140625" collapsed="true"/>
    <col min="4875" max="4875" customWidth="true" width="11.69140625" collapsed="true"/>
    <col min="4876" max="4876" customWidth="true" width="0.69140625" collapsed="true"/>
    <col min="4877" max="4877" customWidth="true" width="0.4609375" collapsed="true"/>
    <col min="4878" max="4878" customWidth="true" width="8.0" collapsed="true"/>
    <col min="5121" max="5122" customWidth="true" width="2.84375" collapsed="true"/>
    <col min="5123" max="5123" customWidth="true" width="50.69140625" collapsed="true"/>
    <col min="5124" max="5125" customWidth="true" width="9.69140625" collapsed="true"/>
    <col min="5126" max="5128" customWidth="true" width="2.84375" collapsed="true"/>
    <col min="5129" max="5129" customWidth="true" width="50.69140625" collapsed="true"/>
    <col min="5130" max="5130" customWidth="true" width="9.69140625" collapsed="true"/>
    <col min="5131" max="5131" customWidth="true" width="11.69140625" collapsed="true"/>
    <col min="5132" max="5132" customWidth="true" width="0.69140625" collapsed="true"/>
    <col min="5133" max="5133" customWidth="true" width="0.4609375" collapsed="true"/>
    <col min="5134" max="5134" customWidth="true" width="8.0" collapsed="true"/>
    <col min="5377" max="5378" customWidth="true" width="2.84375" collapsed="true"/>
    <col min="5379" max="5379" customWidth="true" width="50.69140625" collapsed="true"/>
    <col min="5380" max="5381" customWidth="true" width="9.69140625" collapsed="true"/>
    <col min="5382" max="5384" customWidth="true" width="2.84375" collapsed="true"/>
    <col min="5385" max="5385" customWidth="true" width="50.69140625" collapsed="true"/>
    <col min="5386" max="5386" customWidth="true" width="9.69140625" collapsed="true"/>
    <col min="5387" max="5387" customWidth="true" width="11.69140625" collapsed="true"/>
    <col min="5388" max="5388" customWidth="true" width="0.69140625" collapsed="true"/>
    <col min="5389" max="5389" customWidth="true" width="0.4609375" collapsed="true"/>
    <col min="5390" max="5390" customWidth="true" width="8.0" collapsed="true"/>
    <col min="5633" max="5634" customWidth="true" width="2.84375" collapsed="true"/>
    <col min="5635" max="5635" customWidth="true" width="50.69140625" collapsed="true"/>
    <col min="5636" max="5637" customWidth="true" width="9.69140625" collapsed="true"/>
    <col min="5638" max="5640" customWidth="true" width="2.84375" collapsed="true"/>
    <col min="5641" max="5641" customWidth="true" width="50.69140625" collapsed="true"/>
    <col min="5642" max="5642" customWidth="true" width="9.69140625" collapsed="true"/>
    <col min="5643" max="5643" customWidth="true" width="11.69140625" collapsed="true"/>
    <col min="5644" max="5644" customWidth="true" width="0.69140625" collapsed="true"/>
    <col min="5645" max="5645" customWidth="true" width="0.4609375" collapsed="true"/>
    <col min="5646" max="5646" customWidth="true" width="8.0" collapsed="true"/>
    <col min="5889" max="5890" customWidth="true" width="2.84375" collapsed="true"/>
    <col min="5891" max="5891" customWidth="true" width="50.69140625" collapsed="true"/>
    <col min="5892" max="5893" customWidth="true" width="9.69140625" collapsed="true"/>
    <col min="5894" max="5896" customWidth="true" width="2.84375" collapsed="true"/>
    <col min="5897" max="5897" customWidth="true" width="50.69140625" collapsed="true"/>
    <col min="5898" max="5898" customWidth="true" width="9.69140625" collapsed="true"/>
    <col min="5899" max="5899" customWidth="true" width="11.69140625" collapsed="true"/>
    <col min="5900" max="5900" customWidth="true" width="0.69140625" collapsed="true"/>
    <col min="5901" max="5901" customWidth="true" width="0.4609375" collapsed="true"/>
    <col min="5902" max="5902" customWidth="true" width="8.0" collapsed="true"/>
    <col min="6145" max="6146" customWidth="true" width="2.84375" collapsed="true"/>
    <col min="6147" max="6147" customWidth="true" width="50.69140625" collapsed="true"/>
    <col min="6148" max="6149" customWidth="true" width="9.69140625" collapsed="true"/>
    <col min="6150" max="6152" customWidth="true" width="2.84375" collapsed="true"/>
    <col min="6153" max="6153" customWidth="true" width="50.69140625" collapsed="true"/>
    <col min="6154" max="6154" customWidth="true" width="9.69140625" collapsed="true"/>
    <col min="6155" max="6155" customWidth="true" width="11.69140625" collapsed="true"/>
    <col min="6156" max="6156" customWidth="true" width="0.69140625" collapsed="true"/>
    <col min="6157" max="6157" customWidth="true" width="0.4609375" collapsed="true"/>
    <col min="6158" max="6158" customWidth="true" width="8.0" collapsed="true"/>
    <col min="6401" max="6402" customWidth="true" width="2.84375" collapsed="true"/>
    <col min="6403" max="6403" customWidth="true" width="50.69140625" collapsed="true"/>
    <col min="6404" max="6405" customWidth="true" width="9.69140625" collapsed="true"/>
    <col min="6406" max="6408" customWidth="true" width="2.84375" collapsed="true"/>
    <col min="6409" max="6409" customWidth="true" width="50.69140625" collapsed="true"/>
    <col min="6410" max="6410" customWidth="true" width="9.69140625" collapsed="true"/>
    <col min="6411" max="6411" customWidth="true" width="11.69140625" collapsed="true"/>
    <col min="6412" max="6412" customWidth="true" width="0.69140625" collapsed="true"/>
    <col min="6413" max="6413" customWidth="true" width="0.4609375" collapsed="true"/>
    <col min="6414" max="6414" customWidth="true" width="8.0" collapsed="true"/>
    <col min="6657" max="6658" customWidth="true" width="2.84375" collapsed="true"/>
    <col min="6659" max="6659" customWidth="true" width="50.69140625" collapsed="true"/>
    <col min="6660" max="6661" customWidth="true" width="9.69140625" collapsed="true"/>
    <col min="6662" max="6664" customWidth="true" width="2.84375" collapsed="true"/>
    <col min="6665" max="6665" customWidth="true" width="50.69140625" collapsed="true"/>
    <col min="6666" max="6666" customWidth="true" width="9.69140625" collapsed="true"/>
    <col min="6667" max="6667" customWidth="true" width="11.69140625" collapsed="true"/>
    <col min="6668" max="6668" customWidth="true" width="0.69140625" collapsed="true"/>
    <col min="6669" max="6669" customWidth="true" width="0.4609375" collapsed="true"/>
    <col min="6670" max="6670" customWidth="true" width="8.0" collapsed="true"/>
    <col min="6913" max="6914" customWidth="true" width="2.84375" collapsed="true"/>
    <col min="6915" max="6915" customWidth="true" width="50.69140625" collapsed="true"/>
    <col min="6916" max="6917" customWidth="true" width="9.69140625" collapsed="true"/>
    <col min="6918" max="6920" customWidth="true" width="2.84375" collapsed="true"/>
    <col min="6921" max="6921" customWidth="true" width="50.69140625" collapsed="true"/>
    <col min="6922" max="6922" customWidth="true" width="9.69140625" collapsed="true"/>
    <col min="6923" max="6923" customWidth="true" width="11.69140625" collapsed="true"/>
    <col min="6924" max="6924" customWidth="true" width="0.69140625" collapsed="true"/>
    <col min="6925" max="6925" customWidth="true" width="0.4609375" collapsed="true"/>
    <col min="6926" max="6926" customWidth="true" width="8.0" collapsed="true"/>
    <col min="7169" max="7170" customWidth="true" width="2.84375" collapsed="true"/>
    <col min="7171" max="7171" customWidth="true" width="50.69140625" collapsed="true"/>
    <col min="7172" max="7173" customWidth="true" width="9.69140625" collapsed="true"/>
    <col min="7174" max="7176" customWidth="true" width="2.84375" collapsed="true"/>
    <col min="7177" max="7177" customWidth="true" width="50.69140625" collapsed="true"/>
    <col min="7178" max="7178" customWidth="true" width="9.69140625" collapsed="true"/>
    <col min="7179" max="7179" customWidth="true" width="11.69140625" collapsed="true"/>
    <col min="7180" max="7180" customWidth="true" width="0.69140625" collapsed="true"/>
    <col min="7181" max="7181" customWidth="true" width="0.4609375" collapsed="true"/>
    <col min="7182" max="7182" customWidth="true" width="8.0" collapsed="true"/>
    <col min="7425" max="7426" customWidth="true" width="2.84375" collapsed="true"/>
    <col min="7427" max="7427" customWidth="true" width="50.69140625" collapsed="true"/>
    <col min="7428" max="7429" customWidth="true" width="9.69140625" collapsed="true"/>
    <col min="7430" max="7432" customWidth="true" width="2.84375" collapsed="true"/>
    <col min="7433" max="7433" customWidth="true" width="50.69140625" collapsed="true"/>
    <col min="7434" max="7434" customWidth="true" width="9.69140625" collapsed="true"/>
    <col min="7435" max="7435" customWidth="true" width="11.69140625" collapsed="true"/>
    <col min="7436" max="7436" customWidth="true" width="0.69140625" collapsed="true"/>
    <col min="7437" max="7437" customWidth="true" width="0.4609375" collapsed="true"/>
    <col min="7438" max="7438" customWidth="true" width="8.0" collapsed="true"/>
    <col min="7681" max="7682" customWidth="true" width="2.84375" collapsed="true"/>
    <col min="7683" max="7683" customWidth="true" width="50.69140625" collapsed="true"/>
    <col min="7684" max="7685" customWidth="true" width="9.69140625" collapsed="true"/>
    <col min="7686" max="7688" customWidth="true" width="2.84375" collapsed="true"/>
    <col min="7689" max="7689" customWidth="true" width="50.69140625" collapsed="true"/>
    <col min="7690" max="7690" customWidth="true" width="9.69140625" collapsed="true"/>
    <col min="7691" max="7691" customWidth="true" width="11.69140625" collapsed="true"/>
    <col min="7692" max="7692" customWidth="true" width="0.69140625" collapsed="true"/>
    <col min="7693" max="7693" customWidth="true" width="0.4609375" collapsed="true"/>
    <col min="7694" max="7694" customWidth="true" width="8.0" collapsed="true"/>
    <col min="7937" max="7938" customWidth="true" width="2.84375" collapsed="true"/>
    <col min="7939" max="7939" customWidth="true" width="50.69140625" collapsed="true"/>
    <col min="7940" max="7941" customWidth="true" width="9.69140625" collapsed="true"/>
    <col min="7942" max="7944" customWidth="true" width="2.84375" collapsed="true"/>
    <col min="7945" max="7945" customWidth="true" width="50.69140625" collapsed="true"/>
    <col min="7946" max="7946" customWidth="true" width="9.69140625" collapsed="true"/>
    <col min="7947" max="7947" customWidth="true" width="11.69140625" collapsed="true"/>
    <col min="7948" max="7948" customWidth="true" width="0.69140625" collapsed="true"/>
    <col min="7949" max="7949" customWidth="true" width="0.4609375" collapsed="true"/>
    <col min="7950" max="7950" customWidth="true" width="8.0" collapsed="true"/>
    <col min="8193" max="8194" customWidth="true" width="2.84375" collapsed="true"/>
    <col min="8195" max="8195" customWidth="true" width="50.69140625" collapsed="true"/>
    <col min="8196" max="8197" customWidth="true" width="9.69140625" collapsed="true"/>
    <col min="8198" max="8200" customWidth="true" width="2.84375" collapsed="true"/>
    <col min="8201" max="8201" customWidth="true" width="50.69140625" collapsed="true"/>
    <col min="8202" max="8202" customWidth="true" width="9.69140625" collapsed="true"/>
    <col min="8203" max="8203" customWidth="true" width="11.69140625" collapsed="true"/>
    <col min="8204" max="8204" customWidth="true" width="0.69140625" collapsed="true"/>
    <col min="8205" max="8205" customWidth="true" width="0.4609375" collapsed="true"/>
    <col min="8206" max="8206" customWidth="true" width="8.0" collapsed="true"/>
    <col min="8449" max="8450" customWidth="true" width="2.84375" collapsed="true"/>
    <col min="8451" max="8451" customWidth="true" width="50.69140625" collapsed="true"/>
    <col min="8452" max="8453" customWidth="true" width="9.69140625" collapsed="true"/>
    <col min="8454" max="8456" customWidth="true" width="2.84375" collapsed="true"/>
    <col min="8457" max="8457" customWidth="true" width="50.69140625" collapsed="true"/>
    <col min="8458" max="8458" customWidth="true" width="9.69140625" collapsed="true"/>
    <col min="8459" max="8459" customWidth="true" width="11.69140625" collapsed="true"/>
    <col min="8460" max="8460" customWidth="true" width="0.69140625" collapsed="true"/>
    <col min="8461" max="8461" customWidth="true" width="0.4609375" collapsed="true"/>
    <col min="8462" max="8462" customWidth="true" width="8.0" collapsed="true"/>
    <col min="8705" max="8706" customWidth="true" width="2.84375" collapsed="true"/>
    <col min="8707" max="8707" customWidth="true" width="50.69140625" collapsed="true"/>
    <col min="8708" max="8709" customWidth="true" width="9.69140625" collapsed="true"/>
    <col min="8710" max="8712" customWidth="true" width="2.84375" collapsed="true"/>
    <col min="8713" max="8713" customWidth="true" width="50.69140625" collapsed="true"/>
    <col min="8714" max="8714" customWidth="true" width="9.69140625" collapsed="true"/>
    <col min="8715" max="8715" customWidth="true" width="11.69140625" collapsed="true"/>
    <col min="8716" max="8716" customWidth="true" width="0.69140625" collapsed="true"/>
    <col min="8717" max="8717" customWidth="true" width="0.4609375" collapsed="true"/>
    <col min="8718" max="8718" customWidth="true" width="8.0" collapsed="true"/>
    <col min="8961" max="8962" customWidth="true" width="2.84375" collapsed="true"/>
    <col min="8963" max="8963" customWidth="true" width="50.69140625" collapsed="true"/>
    <col min="8964" max="8965" customWidth="true" width="9.69140625" collapsed="true"/>
    <col min="8966" max="8968" customWidth="true" width="2.84375" collapsed="true"/>
    <col min="8969" max="8969" customWidth="true" width="50.69140625" collapsed="true"/>
    <col min="8970" max="8970" customWidth="true" width="9.69140625" collapsed="true"/>
    <col min="8971" max="8971" customWidth="true" width="11.69140625" collapsed="true"/>
    <col min="8972" max="8972" customWidth="true" width="0.69140625" collapsed="true"/>
    <col min="8973" max="8973" customWidth="true" width="0.4609375" collapsed="true"/>
    <col min="8974" max="8974" customWidth="true" width="8.0" collapsed="true"/>
    <col min="9217" max="9218" customWidth="true" width="2.84375" collapsed="true"/>
    <col min="9219" max="9219" customWidth="true" width="50.69140625" collapsed="true"/>
    <col min="9220" max="9221" customWidth="true" width="9.69140625" collapsed="true"/>
    <col min="9222" max="9224" customWidth="true" width="2.84375" collapsed="true"/>
    <col min="9225" max="9225" customWidth="true" width="50.69140625" collapsed="true"/>
    <col min="9226" max="9226" customWidth="true" width="9.69140625" collapsed="true"/>
    <col min="9227" max="9227" customWidth="true" width="11.69140625" collapsed="true"/>
    <col min="9228" max="9228" customWidth="true" width="0.69140625" collapsed="true"/>
    <col min="9229" max="9229" customWidth="true" width="0.4609375" collapsed="true"/>
    <col min="9230" max="9230" customWidth="true" width="8.0" collapsed="true"/>
    <col min="9473" max="9474" customWidth="true" width="2.84375" collapsed="true"/>
    <col min="9475" max="9475" customWidth="true" width="50.69140625" collapsed="true"/>
    <col min="9476" max="9477" customWidth="true" width="9.69140625" collapsed="true"/>
    <col min="9478" max="9480" customWidth="true" width="2.84375" collapsed="true"/>
    <col min="9481" max="9481" customWidth="true" width="50.69140625" collapsed="true"/>
    <col min="9482" max="9482" customWidth="true" width="9.69140625" collapsed="true"/>
    <col min="9483" max="9483" customWidth="true" width="11.69140625" collapsed="true"/>
    <col min="9484" max="9484" customWidth="true" width="0.69140625" collapsed="true"/>
    <col min="9485" max="9485" customWidth="true" width="0.4609375" collapsed="true"/>
    <col min="9486" max="9486" customWidth="true" width="8.0" collapsed="true"/>
    <col min="9729" max="9730" customWidth="true" width="2.84375" collapsed="true"/>
    <col min="9731" max="9731" customWidth="true" width="50.69140625" collapsed="true"/>
    <col min="9732" max="9733" customWidth="true" width="9.69140625" collapsed="true"/>
    <col min="9734" max="9736" customWidth="true" width="2.84375" collapsed="true"/>
    <col min="9737" max="9737" customWidth="true" width="50.69140625" collapsed="true"/>
    <col min="9738" max="9738" customWidth="true" width="9.69140625" collapsed="true"/>
    <col min="9739" max="9739" customWidth="true" width="11.69140625" collapsed="true"/>
    <col min="9740" max="9740" customWidth="true" width="0.69140625" collapsed="true"/>
    <col min="9741" max="9741" customWidth="true" width="0.4609375" collapsed="true"/>
    <col min="9742" max="9742" customWidth="true" width="8.0" collapsed="true"/>
    <col min="9985" max="9986" customWidth="true" width="2.84375" collapsed="true"/>
    <col min="9987" max="9987" customWidth="true" width="50.69140625" collapsed="true"/>
    <col min="9988" max="9989" customWidth="true" width="9.69140625" collapsed="true"/>
    <col min="9990" max="9992" customWidth="true" width="2.84375" collapsed="true"/>
    <col min="9993" max="9993" customWidth="true" width="50.69140625" collapsed="true"/>
    <col min="9994" max="9994" customWidth="true" width="9.69140625" collapsed="true"/>
    <col min="9995" max="9995" customWidth="true" width="11.69140625" collapsed="true"/>
    <col min="9996" max="9996" customWidth="true" width="0.69140625" collapsed="true"/>
    <col min="9997" max="9997" customWidth="true" width="0.4609375" collapsed="true"/>
    <col min="9998" max="9998" customWidth="true" width="8.0" collapsed="true"/>
    <col min="10241" max="10242" customWidth="true" width="2.84375" collapsed="true"/>
    <col min="10243" max="10243" customWidth="true" width="50.69140625" collapsed="true"/>
    <col min="10244" max="10245" customWidth="true" width="9.69140625" collapsed="true"/>
    <col min="10246" max="10248" customWidth="true" width="2.84375" collapsed="true"/>
    <col min="10249" max="10249" customWidth="true" width="50.69140625" collapsed="true"/>
    <col min="10250" max="10250" customWidth="true" width="9.69140625" collapsed="true"/>
    <col min="10251" max="10251" customWidth="true" width="11.69140625" collapsed="true"/>
    <col min="10252" max="10252" customWidth="true" width="0.69140625" collapsed="true"/>
    <col min="10253" max="10253" customWidth="true" width="0.4609375" collapsed="true"/>
    <col min="10254" max="10254" customWidth="true" width="8.0" collapsed="true"/>
    <col min="10497" max="10498" customWidth="true" width="2.84375" collapsed="true"/>
    <col min="10499" max="10499" customWidth="true" width="50.69140625" collapsed="true"/>
    <col min="10500" max="10501" customWidth="true" width="9.69140625" collapsed="true"/>
    <col min="10502" max="10504" customWidth="true" width="2.84375" collapsed="true"/>
    <col min="10505" max="10505" customWidth="true" width="50.69140625" collapsed="true"/>
    <col min="10506" max="10506" customWidth="true" width="9.69140625" collapsed="true"/>
    <col min="10507" max="10507" customWidth="true" width="11.69140625" collapsed="true"/>
    <col min="10508" max="10508" customWidth="true" width="0.69140625" collapsed="true"/>
    <col min="10509" max="10509" customWidth="true" width="0.4609375" collapsed="true"/>
    <col min="10510" max="10510" customWidth="true" width="8.0" collapsed="true"/>
    <col min="10753" max="10754" customWidth="true" width="2.84375" collapsed="true"/>
    <col min="10755" max="10755" customWidth="true" width="50.69140625" collapsed="true"/>
    <col min="10756" max="10757" customWidth="true" width="9.69140625" collapsed="true"/>
    <col min="10758" max="10760" customWidth="true" width="2.84375" collapsed="true"/>
    <col min="10761" max="10761" customWidth="true" width="50.69140625" collapsed="true"/>
    <col min="10762" max="10762" customWidth="true" width="9.69140625" collapsed="true"/>
    <col min="10763" max="10763" customWidth="true" width="11.69140625" collapsed="true"/>
    <col min="10764" max="10764" customWidth="true" width="0.69140625" collapsed="true"/>
    <col min="10765" max="10765" customWidth="true" width="0.4609375" collapsed="true"/>
    <col min="10766" max="10766" customWidth="true" width="8.0" collapsed="true"/>
    <col min="11009" max="11010" customWidth="true" width="2.84375" collapsed="true"/>
    <col min="11011" max="11011" customWidth="true" width="50.69140625" collapsed="true"/>
    <col min="11012" max="11013" customWidth="true" width="9.69140625" collapsed="true"/>
    <col min="11014" max="11016" customWidth="true" width="2.84375" collapsed="true"/>
    <col min="11017" max="11017" customWidth="true" width="50.69140625" collapsed="true"/>
    <col min="11018" max="11018" customWidth="true" width="9.69140625" collapsed="true"/>
    <col min="11019" max="11019" customWidth="true" width="11.69140625" collapsed="true"/>
    <col min="11020" max="11020" customWidth="true" width="0.69140625" collapsed="true"/>
    <col min="11021" max="11021" customWidth="true" width="0.4609375" collapsed="true"/>
    <col min="11022" max="11022" customWidth="true" width="8.0" collapsed="true"/>
    <col min="11265" max="11266" customWidth="true" width="2.84375" collapsed="true"/>
    <col min="11267" max="11267" customWidth="true" width="50.69140625" collapsed="true"/>
    <col min="11268" max="11269" customWidth="true" width="9.69140625" collapsed="true"/>
    <col min="11270" max="11272" customWidth="true" width="2.84375" collapsed="true"/>
    <col min="11273" max="11273" customWidth="true" width="50.69140625" collapsed="true"/>
    <col min="11274" max="11274" customWidth="true" width="9.69140625" collapsed="true"/>
    <col min="11275" max="11275" customWidth="true" width="11.69140625" collapsed="true"/>
    <col min="11276" max="11276" customWidth="true" width="0.69140625" collapsed="true"/>
    <col min="11277" max="11277" customWidth="true" width="0.4609375" collapsed="true"/>
    <col min="11278" max="11278" customWidth="true" width="8.0" collapsed="true"/>
    <col min="11521" max="11522" customWidth="true" width="2.84375" collapsed="true"/>
    <col min="11523" max="11523" customWidth="true" width="50.69140625" collapsed="true"/>
    <col min="11524" max="11525" customWidth="true" width="9.69140625" collapsed="true"/>
    <col min="11526" max="11528" customWidth="true" width="2.84375" collapsed="true"/>
    <col min="11529" max="11529" customWidth="true" width="50.69140625" collapsed="true"/>
    <col min="11530" max="11530" customWidth="true" width="9.69140625" collapsed="true"/>
    <col min="11531" max="11531" customWidth="true" width="11.69140625" collapsed="true"/>
    <col min="11532" max="11532" customWidth="true" width="0.69140625" collapsed="true"/>
    <col min="11533" max="11533" customWidth="true" width="0.4609375" collapsed="true"/>
    <col min="11534" max="11534" customWidth="true" width="8.0" collapsed="true"/>
    <col min="11777" max="11778" customWidth="true" width="2.84375" collapsed="true"/>
    <col min="11779" max="11779" customWidth="true" width="50.69140625" collapsed="true"/>
    <col min="11780" max="11781" customWidth="true" width="9.69140625" collapsed="true"/>
    <col min="11782" max="11784" customWidth="true" width="2.84375" collapsed="true"/>
    <col min="11785" max="11785" customWidth="true" width="50.69140625" collapsed="true"/>
    <col min="11786" max="11786" customWidth="true" width="9.69140625" collapsed="true"/>
    <col min="11787" max="11787" customWidth="true" width="11.69140625" collapsed="true"/>
    <col min="11788" max="11788" customWidth="true" width="0.69140625" collapsed="true"/>
    <col min="11789" max="11789" customWidth="true" width="0.4609375" collapsed="true"/>
    <col min="11790" max="11790" customWidth="true" width="8.0" collapsed="true"/>
    <col min="12033" max="12034" customWidth="true" width="2.84375" collapsed="true"/>
    <col min="12035" max="12035" customWidth="true" width="50.69140625" collapsed="true"/>
    <col min="12036" max="12037" customWidth="true" width="9.69140625" collapsed="true"/>
    <col min="12038" max="12040" customWidth="true" width="2.84375" collapsed="true"/>
    <col min="12041" max="12041" customWidth="true" width="50.69140625" collapsed="true"/>
    <col min="12042" max="12042" customWidth="true" width="9.69140625" collapsed="true"/>
    <col min="12043" max="12043" customWidth="true" width="11.69140625" collapsed="true"/>
    <col min="12044" max="12044" customWidth="true" width="0.69140625" collapsed="true"/>
    <col min="12045" max="12045" customWidth="true" width="0.4609375" collapsed="true"/>
    <col min="12046" max="12046" customWidth="true" width="8.0" collapsed="true"/>
    <col min="12289" max="12290" customWidth="true" width="2.84375" collapsed="true"/>
    <col min="12291" max="12291" customWidth="true" width="50.69140625" collapsed="true"/>
    <col min="12292" max="12293" customWidth="true" width="9.69140625" collapsed="true"/>
    <col min="12294" max="12296" customWidth="true" width="2.84375" collapsed="true"/>
    <col min="12297" max="12297" customWidth="true" width="50.69140625" collapsed="true"/>
    <col min="12298" max="12298" customWidth="true" width="9.69140625" collapsed="true"/>
    <col min="12299" max="12299" customWidth="true" width="11.69140625" collapsed="true"/>
    <col min="12300" max="12300" customWidth="true" width="0.69140625" collapsed="true"/>
    <col min="12301" max="12301" customWidth="true" width="0.4609375" collapsed="true"/>
    <col min="12302" max="12302" customWidth="true" width="8.0" collapsed="true"/>
    <col min="12545" max="12546" customWidth="true" width="2.84375" collapsed="true"/>
    <col min="12547" max="12547" customWidth="true" width="50.69140625" collapsed="true"/>
    <col min="12548" max="12549" customWidth="true" width="9.69140625" collapsed="true"/>
    <col min="12550" max="12552" customWidth="true" width="2.84375" collapsed="true"/>
    <col min="12553" max="12553" customWidth="true" width="50.69140625" collapsed="true"/>
    <col min="12554" max="12554" customWidth="true" width="9.69140625" collapsed="true"/>
    <col min="12555" max="12555" customWidth="true" width="11.69140625" collapsed="true"/>
    <col min="12556" max="12556" customWidth="true" width="0.69140625" collapsed="true"/>
    <col min="12557" max="12557" customWidth="true" width="0.4609375" collapsed="true"/>
    <col min="12558" max="12558" customWidth="true" width="8.0" collapsed="true"/>
    <col min="12801" max="12802" customWidth="true" width="2.84375" collapsed="true"/>
    <col min="12803" max="12803" customWidth="true" width="50.69140625" collapsed="true"/>
    <col min="12804" max="12805" customWidth="true" width="9.69140625" collapsed="true"/>
    <col min="12806" max="12808" customWidth="true" width="2.84375" collapsed="true"/>
    <col min="12809" max="12809" customWidth="true" width="50.69140625" collapsed="true"/>
    <col min="12810" max="12810" customWidth="true" width="9.69140625" collapsed="true"/>
    <col min="12811" max="12811" customWidth="true" width="11.69140625" collapsed="true"/>
    <col min="12812" max="12812" customWidth="true" width="0.69140625" collapsed="true"/>
    <col min="12813" max="12813" customWidth="true" width="0.4609375" collapsed="true"/>
    <col min="12814" max="12814" customWidth="true" width="8.0" collapsed="true"/>
    <col min="13057" max="13058" customWidth="true" width="2.84375" collapsed="true"/>
    <col min="13059" max="13059" customWidth="true" width="50.69140625" collapsed="true"/>
    <col min="13060" max="13061" customWidth="true" width="9.69140625" collapsed="true"/>
    <col min="13062" max="13064" customWidth="true" width="2.84375" collapsed="true"/>
    <col min="13065" max="13065" customWidth="true" width="50.69140625" collapsed="true"/>
    <col min="13066" max="13066" customWidth="true" width="9.69140625" collapsed="true"/>
    <col min="13067" max="13067" customWidth="true" width="11.69140625" collapsed="true"/>
    <col min="13068" max="13068" customWidth="true" width="0.69140625" collapsed="true"/>
    <col min="13069" max="13069" customWidth="true" width="0.4609375" collapsed="true"/>
    <col min="13070" max="13070" customWidth="true" width="8.0" collapsed="true"/>
    <col min="13313" max="13314" customWidth="true" width="2.84375" collapsed="true"/>
    <col min="13315" max="13315" customWidth="true" width="50.69140625" collapsed="true"/>
    <col min="13316" max="13317" customWidth="true" width="9.69140625" collapsed="true"/>
    <col min="13318" max="13320" customWidth="true" width="2.84375" collapsed="true"/>
    <col min="13321" max="13321" customWidth="true" width="50.69140625" collapsed="true"/>
    <col min="13322" max="13322" customWidth="true" width="9.69140625" collapsed="true"/>
    <col min="13323" max="13323" customWidth="true" width="11.69140625" collapsed="true"/>
    <col min="13324" max="13324" customWidth="true" width="0.69140625" collapsed="true"/>
    <col min="13325" max="13325" customWidth="true" width="0.4609375" collapsed="true"/>
    <col min="13326" max="13326" customWidth="true" width="8.0" collapsed="true"/>
    <col min="13569" max="13570" customWidth="true" width="2.84375" collapsed="true"/>
    <col min="13571" max="13571" customWidth="true" width="50.69140625" collapsed="true"/>
    <col min="13572" max="13573" customWidth="true" width="9.69140625" collapsed="true"/>
    <col min="13574" max="13576" customWidth="true" width="2.84375" collapsed="true"/>
    <col min="13577" max="13577" customWidth="true" width="50.69140625" collapsed="true"/>
    <col min="13578" max="13578" customWidth="true" width="9.69140625" collapsed="true"/>
    <col min="13579" max="13579" customWidth="true" width="11.69140625" collapsed="true"/>
    <col min="13580" max="13580" customWidth="true" width="0.69140625" collapsed="true"/>
    <col min="13581" max="13581" customWidth="true" width="0.4609375" collapsed="true"/>
    <col min="13582" max="13582" customWidth="true" width="8.0" collapsed="true"/>
    <col min="13825" max="13826" customWidth="true" width="2.84375" collapsed="true"/>
    <col min="13827" max="13827" customWidth="true" width="50.69140625" collapsed="true"/>
    <col min="13828" max="13829" customWidth="true" width="9.69140625" collapsed="true"/>
    <col min="13830" max="13832" customWidth="true" width="2.84375" collapsed="true"/>
    <col min="13833" max="13833" customWidth="true" width="50.69140625" collapsed="true"/>
    <col min="13834" max="13834" customWidth="true" width="9.69140625" collapsed="true"/>
    <col min="13835" max="13835" customWidth="true" width="11.69140625" collapsed="true"/>
    <col min="13836" max="13836" customWidth="true" width="0.69140625" collapsed="true"/>
    <col min="13837" max="13837" customWidth="true" width="0.4609375" collapsed="true"/>
    <col min="13838" max="13838" customWidth="true" width="8.0" collapsed="true"/>
    <col min="14081" max="14082" customWidth="true" width="2.84375" collapsed="true"/>
    <col min="14083" max="14083" customWidth="true" width="50.69140625" collapsed="true"/>
    <col min="14084" max="14085" customWidth="true" width="9.69140625" collapsed="true"/>
    <col min="14086" max="14088" customWidth="true" width="2.84375" collapsed="true"/>
    <col min="14089" max="14089" customWidth="true" width="50.69140625" collapsed="true"/>
    <col min="14090" max="14090" customWidth="true" width="9.69140625" collapsed="true"/>
    <col min="14091" max="14091" customWidth="true" width="11.69140625" collapsed="true"/>
    <col min="14092" max="14092" customWidth="true" width="0.69140625" collapsed="true"/>
    <col min="14093" max="14093" customWidth="true" width="0.4609375" collapsed="true"/>
    <col min="14094" max="14094" customWidth="true" width="8.0" collapsed="true"/>
    <col min="14337" max="14338" customWidth="true" width="2.84375" collapsed="true"/>
    <col min="14339" max="14339" customWidth="true" width="50.69140625" collapsed="true"/>
    <col min="14340" max="14341" customWidth="true" width="9.69140625" collapsed="true"/>
    <col min="14342" max="14344" customWidth="true" width="2.84375" collapsed="true"/>
    <col min="14345" max="14345" customWidth="true" width="50.69140625" collapsed="true"/>
    <col min="14346" max="14346" customWidth="true" width="9.69140625" collapsed="true"/>
    <col min="14347" max="14347" customWidth="true" width="11.69140625" collapsed="true"/>
    <col min="14348" max="14348" customWidth="true" width="0.69140625" collapsed="true"/>
    <col min="14349" max="14349" customWidth="true" width="0.4609375" collapsed="true"/>
    <col min="14350" max="14350" customWidth="true" width="8.0" collapsed="true"/>
    <col min="14593" max="14594" customWidth="true" width="2.84375" collapsed="true"/>
    <col min="14595" max="14595" customWidth="true" width="50.69140625" collapsed="true"/>
    <col min="14596" max="14597" customWidth="true" width="9.69140625" collapsed="true"/>
    <col min="14598" max="14600" customWidth="true" width="2.84375" collapsed="true"/>
    <col min="14601" max="14601" customWidth="true" width="50.69140625" collapsed="true"/>
    <col min="14602" max="14602" customWidth="true" width="9.69140625" collapsed="true"/>
    <col min="14603" max="14603" customWidth="true" width="11.69140625" collapsed="true"/>
    <col min="14604" max="14604" customWidth="true" width="0.69140625" collapsed="true"/>
    <col min="14605" max="14605" customWidth="true" width="0.4609375" collapsed="true"/>
    <col min="14606" max="14606" customWidth="true" width="8.0" collapsed="true"/>
    <col min="14849" max="14850" customWidth="true" width="2.84375" collapsed="true"/>
    <col min="14851" max="14851" customWidth="true" width="50.69140625" collapsed="true"/>
    <col min="14852" max="14853" customWidth="true" width="9.69140625" collapsed="true"/>
    <col min="14854" max="14856" customWidth="true" width="2.84375" collapsed="true"/>
    <col min="14857" max="14857" customWidth="true" width="50.69140625" collapsed="true"/>
    <col min="14858" max="14858" customWidth="true" width="9.69140625" collapsed="true"/>
    <col min="14859" max="14859" customWidth="true" width="11.69140625" collapsed="true"/>
    <col min="14860" max="14860" customWidth="true" width="0.69140625" collapsed="true"/>
    <col min="14861" max="14861" customWidth="true" width="0.4609375" collapsed="true"/>
    <col min="14862" max="14862" customWidth="true" width="8.0" collapsed="true"/>
    <col min="15105" max="15106" customWidth="true" width="2.84375" collapsed="true"/>
    <col min="15107" max="15107" customWidth="true" width="50.69140625" collapsed="true"/>
    <col min="15108" max="15109" customWidth="true" width="9.69140625" collapsed="true"/>
    <col min="15110" max="15112" customWidth="true" width="2.84375" collapsed="true"/>
    <col min="15113" max="15113" customWidth="true" width="50.69140625" collapsed="true"/>
    <col min="15114" max="15114" customWidth="true" width="9.69140625" collapsed="true"/>
    <col min="15115" max="15115" customWidth="true" width="11.69140625" collapsed="true"/>
    <col min="15116" max="15116" customWidth="true" width="0.69140625" collapsed="true"/>
    <col min="15117" max="15117" customWidth="true" width="0.4609375" collapsed="true"/>
    <col min="15118" max="15118" customWidth="true" width="8.0" collapsed="true"/>
    <col min="15361" max="15362" customWidth="true" width="2.84375" collapsed="true"/>
    <col min="15363" max="15363" customWidth="true" width="50.69140625" collapsed="true"/>
    <col min="15364" max="15365" customWidth="true" width="9.69140625" collapsed="true"/>
    <col min="15366" max="15368" customWidth="true" width="2.84375" collapsed="true"/>
    <col min="15369" max="15369" customWidth="true" width="50.69140625" collapsed="true"/>
    <col min="15370" max="15370" customWidth="true" width="9.69140625" collapsed="true"/>
    <col min="15371" max="15371" customWidth="true" width="11.69140625" collapsed="true"/>
    <col min="15372" max="15372" customWidth="true" width="0.69140625" collapsed="true"/>
    <col min="15373" max="15373" customWidth="true" width="0.4609375" collapsed="true"/>
    <col min="15374" max="15374" customWidth="true" width="8.0" collapsed="true"/>
    <col min="15617" max="15618" customWidth="true" width="2.84375" collapsed="true"/>
    <col min="15619" max="15619" customWidth="true" width="50.69140625" collapsed="true"/>
    <col min="15620" max="15621" customWidth="true" width="9.69140625" collapsed="true"/>
    <col min="15622" max="15624" customWidth="true" width="2.84375" collapsed="true"/>
    <col min="15625" max="15625" customWidth="true" width="50.69140625" collapsed="true"/>
    <col min="15626" max="15626" customWidth="true" width="9.69140625" collapsed="true"/>
    <col min="15627" max="15627" customWidth="true" width="11.69140625" collapsed="true"/>
    <col min="15628" max="15628" customWidth="true" width="0.69140625" collapsed="true"/>
    <col min="15629" max="15629" customWidth="true" width="0.4609375" collapsed="true"/>
    <col min="15630" max="15630" customWidth="true" width="8.0" collapsed="true"/>
    <col min="15873" max="15874" customWidth="true" width="2.84375" collapsed="true"/>
    <col min="15875" max="15875" customWidth="true" width="50.69140625" collapsed="true"/>
    <col min="15876" max="15877" customWidth="true" width="9.69140625" collapsed="true"/>
    <col min="15878" max="15880" customWidth="true" width="2.84375" collapsed="true"/>
    <col min="15881" max="15881" customWidth="true" width="50.69140625" collapsed="true"/>
    <col min="15882" max="15882" customWidth="true" width="9.69140625" collapsed="true"/>
    <col min="15883" max="15883" customWidth="true" width="11.69140625" collapsed="true"/>
    <col min="15884" max="15884" customWidth="true" width="0.69140625" collapsed="true"/>
    <col min="15885" max="15885" customWidth="true" width="0.4609375" collapsed="true"/>
    <col min="15886" max="15886" customWidth="true" width="8.0" collapsed="true"/>
    <col min="16129" max="16130" customWidth="true" width="2.84375" collapsed="true"/>
    <col min="16131" max="16131" customWidth="true" width="50.69140625" collapsed="true"/>
    <col min="16132" max="16133" customWidth="true" width="9.69140625" collapsed="true"/>
    <col min="16134" max="16136" customWidth="true" width="2.84375" collapsed="true"/>
    <col min="16137" max="16137" customWidth="true" width="50.69140625" collapsed="true"/>
    <col min="16138" max="16138" customWidth="true" width="9.69140625" collapsed="true"/>
    <col min="16139" max="16139" customWidth="true" width="11.69140625" collapsed="true"/>
    <col min="16140" max="16140" customWidth="true" width="0.69140625" collapsed="true"/>
    <col min="16141" max="16141" customWidth="true" width="0.4609375" collapsed="true"/>
    <col min="16142" max="16142" customWidth="true" width="8.0" collapsed="true"/>
  </cols>
  <sheetData>
    <row r="1" spans="1:13" ht="13.5" customHeight="1" x14ac:dyDescent="0.25">
      <c r="K1" s="23"/>
    </row>
    <row r="2" spans="1:13" ht="13.5" customHeight="1" x14ac:dyDescent="0.25">
      <c r="A2" s="264" t="s">
        <v>190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6"/>
    </row>
    <row r="3" spans="1:13" ht="13.5" customHeight="1" x14ac:dyDescent="0.25">
      <c r="A3" s="267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9"/>
    </row>
    <row r="4" spans="1:13" ht="13.5" customHeight="1" x14ac:dyDescent="0.25">
      <c r="A4" s="267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9"/>
    </row>
    <row r="5" spans="1:13" ht="13.5" customHeight="1" x14ac:dyDescent="0.25">
      <c r="A5" s="270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2"/>
    </row>
    <row r="9" spans="1:13" ht="14.25" customHeight="1" x14ac:dyDescent="0.25">
      <c r="H9" s="13" t="s">
        <v>55</v>
      </c>
      <c r="I9" s="12"/>
      <c r="J9" s="12"/>
      <c r="K9" s="12"/>
      <c r="L9" s="12"/>
    </row>
    <row r="10" spans="1:13" ht="15" customHeight="1" x14ac:dyDescent="0.25">
      <c r="C10" s="2"/>
      <c r="H10" s="13"/>
      <c r="I10" s="12"/>
      <c r="J10" s="12"/>
      <c r="K10" s="12"/>
      <c r="L10" s="12"/>
    </row>
    <row r="11" spans="1:13" ht="15" customHeight="1" x14ac:dyDescent="0.25">
      <c r="H11" s="24"/>
      <c r="I11" s="25"/>
      <c r="J11" s="25"/>
      <c r="K11" s="25"/>
      <c r="L11" s="26"/>
    </row>
    <row r="12" spans="1:13" ht="15" customHeight="1" x14ac:dyDescent="0.25">
      <c r="H12" s="27"/>
      <c r="I12" t="s">
        <v>87</v>
      </c>
      <c r="J12" s="28"/>
      <c r="K12" s="28"/>
      <c r="L12" s="29"/>
    </row>
    <row r="13" spans="1:13" ht="15" customHeight="1" x14ac:dyDescent="0.25">
      <c r="H13" s="27"/>
      <c r="I13" t="s">
        <v>88</v>
      </c>
      <c r="J13" s="28"/>
      <c r="K13" s="28"/>
      <c r="L13" s="29"/>
    </row>
    <row r="14" spans="1:13" ht="15" customHeight="1" x14ac:dyDescent="0.25">
      <c r="H14" s="27"/>
      <c r="I14" t="s">
        <v>205</v>
      </c>
      <c r="J14" s="28"/>
      <c r="K14" s="28"/>
      <c r="L14" s="29"/>
    </row>
    <row r="15" spans="1:13" ht="15" customHeight="1" x14ac:dyDescent="0.25">
      <c r="H15" s="27"/>
      <c r="I15" t="s">
        <v>206</v>
      </c>
      <c r="J15" s="28"/>
      <c r="K15" s="28"/>
      <c r="L15" s="29"/>
    </row>
    <row r="16" spans="1:13" ht="15" customHeight="1" x14ac:dyDescent="0.25">
      <c r="H16" s="27"/>
      <c r="I16" t="s">
        <v>207</v>
      </c>
      <c r="J16" s="28"/>
      <c r="K16" s="28"/>
      <c r="L16" s="29"/>
    </row>
    <row r="17" spans="8:12" ht="15" customHeight="1" x14ac:dyDescent="0.25">
      <c r="H17" s="27"/>
      <c r="I17" t="s">
        <v>208</v>
      </c>
      <c r="J17" s="28"/>
      <c r="K17" s="28"/>
      <c r="L17" s="29"/>
    </row>
    <row r="18" spans="8:12" ht="15" customHeight="1" x14ac:dyDescent="0.25">
      <c r="H18" s="27"/>
      <c r="I18" t="s">
        <v>209</v>
      </c>
      <c r="J18" s="28"/>
      <c r="K18" s="28"/>
      <c r="L18" s="29"/>
    </row>
    <row r="19" spans="8:12" ht="15" customHeight="1" x14ac:dyDescent="0.25">
      <c r="H19" s="27"/>
      <c r="I19" t="s">
        <v>210</v>
      </c>
      <c r="J19" s="28"/>
      <c r="K19" s="28"/>
      <c r="L19" s="29"/>
    </row>
    <row r="20" spans="8:12" ht="15" customHeight="1" x14ac:dyDescent="0.25">
      <c r="H20" s="27"/>
      <c r="J20" s="28"/>
      <c r="K20" s="28"/>
      <c r="L20" s="29"/>
    </row>
    <row r="21" spans="8:12" ht="15" customHeight="1" x14ac:dyDescent="0.25">
      <c r="H21" s="27"/>
      <c r="J21" s="28"/>
      <c r="K21" s="28"/>
      <c r="L21" s="29"/>
    </row>
    <row r="22" spans="8:12" ht="15" customHeight="1" x14ac:dyDescent="0.25">
      <c r="H22" s="30"/>
      <c r="I22" s="31"/>
      <c r="J22" s="31"/>
      <c r="K22" s="31"/>
      <c r="L22" s="32"/>
    </row>
    <row r="23" spans="8:12" ht="13.5" customHeight="1" x14ac:dyDescent="0.25">
      <c r="H23" s="28"/>
      <c r="I23" s="28"/>
      <c r="J23" s="28"/>
      <c r="K23" s="28"/>
      <c r="L23" s="28"/>
    </row>
    <row r="25" spans="8:12" ht="14.25" customHeight="1" x14ac:dyDescent="0.25">
      <c r="H25" s="13" t="s">
        <v>83</v>
      </c>
      <c r="I25" s="28"/>
      <c r="J25" s="28"/>
      <c r="K25" s="28"/>
      <c r="L25" s="28"/>
    </row>
    <row r="26" spans="8:12" ht="14.25" customHeight="1" x14ac:dyDescent="0.25">
      <c r="H26" s="28"/>
      <c r="I26" s="28"/>
      <c r="J26" s="28"/>
      <c r="K26" s="28"/>
      <c r="L26" s="28"/>
    </row>
    <row r="27" spans="8:12" ht="15" customHeight="1" x14ac:dyDescent="0.25">
      <c r="H27" s="39"/>
      <c r="I27" s="41" t="s">
        <v>82</v>
      </c>
      <c r="J27" s="41" t="s">
        <v>79</v>
      </c>
      <c r="K27" s="41" t="s">
        <v>80</v>
      </c>
      <c r="L27" s="40"/>
    </row>
    <row r="28" spans="8:12" ht="15" customHeight="1" x14ac:dyDescent="0.25">
      <c r="H28" s="33"/>
      <c r="I28" s="12"/>
      <c r="J28" s="12"/>
      <c r="K28" s="12"/>
      <c r="L28" s="34"/>
    </row>
    <row r="29" spans="8:12" ht="15" customHeight="1" x14ac:dyDescent="0.25">
      <c r="H29" s="33"/>
      <c r="I29" s="12" t="s">
        <v>201</v>
      </c>
      <c r="J29" s="12"/>
      <c r="K29" s="12"/>
      <c r="L29" s="34"/>
    </row>
    <row r="30" spans="8:12" ht="15" customHeight="1" x14ac:dyDescent="0.25">
      <c r="H30" s="33"/>
      <c r="I30" s="12" t="s">
        <v>202</v>
      </c>
      <c r="J30" s="12"/>
      <c r="K30" s="12"/>
      <c r="L30" s="34"/>
    </row>
    <row r="31" spans="8:12" ht="15" customHeight="1" x14ac:dyDescent="0.25">
      <c r="H31" s="33"/>
      <c r="I31" s="12" t="s">
        <v>203</v>
      </c>
      <c r="J31" t="n">
        <v>35.872</v>
      </c>
      <c r="K31" t="n">
        <v>139.925</v>
      </c>
      <c r="L31" s="34"/>
    </row>
    <row r="32" spans="8:12" ht="15" customHeight="1" x14ac:dyDescent="0.25">
      <c r="H32" s="33"/>
      <c r="I32" s="12"/>
      <c r="J32" s="12"/>
      <c r="K32" s="12"/>
      <c r="L32" s="34"/>
    </row>
    <row r="33" spans="1:13" ht="19.5" customHeight="1" x14ac:dyDescent="0.25">
      <c r="H33" s="33"/>
      <c r="I33" s="12"/>
      <c r="J33" s="12"/>
      <c r="K33" s="12"/>
      <c r="L33" s="34"/>
    </row>
    <row r="34" spans="1:13" ht="15" customHeight="1" x14ac:dyDescent="0.25">
      <c r="H34" s="35"/>
      <c r="I34" s="36"/>
      <c r="J34" s="36"/>
      <c r="K34" s="36"/>
      <c r="L34" s="37"/>
    </row>
    <row r="37" spans="1:13" ht="13.5" customHeight="1" x14ac:dyDescent="0.25">
      <c r="H37" s="12"/>
      <c r="I37" s="12"/>
      <c r="J37" s="12"/>
      <c r="K37" s="12"/>
      <c r="L37" s="12"/>
    </row>
    <row r="38" spans="1:13" ht="13.5" customHeight="1" x14ac:dyDescent="0.25">
      <c r="H38" s="12"/>
      <c r="I38" s="12"/>
      <c r="L38" s="12"/>
    </row>
    <row r="39" spans="1:13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28" t="s">
        <v>81</v>
      </c>
      <c r="K39" s="38" t="s">
        <v>204</v>
      </c>
      <c r="L39" s="1"/>
    </row>
    <row r="40" spans="1:13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3" ht="13.5" customHeight="1" x14ac:dyDescent="0.25">
      <c r="A41" s="273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5"/>
    </row>
    <row r="42" spans="1:13" ht="13.5" customHeight="1" x14ac:dyDescent="0.25">
      <c r="A42" s="276"/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8"/>
    </row>
    <row r="43" spans="1:13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3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3" ht="13.5" customHeight="1" x14ac:dyDescent="0.25">
      <c r="A45" s="1"/>
      <c r="B45" s="1"/>
      <c r="C45" s="1"/>
      <c r="D45" s="1"/>
      <c r="E45" s="1"/>
      <c r="F45" s="1"/>
      <c r="G45" s="1"/>
    </row>
    <row r="46" spans="1:13" ht="13.5" customHeight="1" x14ac:dyDescent="0.25">
      <c r="A46" s="1"/>
      <c r="B46" s="1"/>
      <c r="C46" s="1"/>
      <c r="D46" s="1"/>
      <c r="E46" s="1"/>
      <c r="F46" s="1"/>
      <c r="G46" s="1"/>
    </row>
    <row r="47" spans="1:13" ht="13.5" customHeight="1" x14ac:dyDescent="0.25">
      <c r="A47" s="1"/>
      <c r="B47" s="1"/>
      <c r="C47" s="1"/>
      <c r="D47" s="1"/>
      <c r="E47" s="1"/>
      <c r="F47" s="1"/>
      <c r="G47" s="1"/>
    </row>
    <row r="48" spans="1:13" ht="13.5" customHeight="1" x14ac:dyDescent="0.25">
      <c r="A48" s="1"/>
      <c r="B48" s="1"/>
      <c r="C48" s="1"/>
      <c r="D48" s="1"/>
      <c r="E48" s="1"/>
      <c r="F48" s="1"/>
      <c r="G48" s="1"/>
    </row>
    <row r="49" spans="1:7" ht="13.5" customHeight="1" x14ac:dyDescent="0.25">
      <c r="A49" s="1"/>
      <c r="B49" s="1"/>
      <c r="C49" s="1"/>
      <c r="D49" s="1"/>
      <c r="E49" s="1"/>
      <c r="F49" s="1"/>
      <c r="G49" s="1"/>
    </row>
    <row r="50" spans="1:7" ht="13.5" customHeight="1" x14ac:dyDescent="0.25">
      <c r="A50" s="1"/>
      <c r="B50" s="1"/>
      <c r="C50" s="1"/>
      <c r="D50" s="1"/>
      <c r="E50" s="1"/>
      <c r="F50" s="1"/>
      <c r="G50" s="1"/>
    </row>
    <row r="51" spans="1:7" ht="13.5" customHeight="1" x14ac:dyDescent="0.25">
      <c r="A51" s="1"/>
      <c r="B51" s="1"/>
      <c r="C51" s="1"/>
      <c r="D51" s="1"/>
      <c r="E51" s="1"/>
      <c r="F51" s="1"/>
      <c r="G51" s="1"/>
    </row>
    <row r="52" spans="1:7" ht="13.5" customHeight="1" x14ac:dyDescent="0.25">
      <c r="A52" s="1"/>
      <c r="B52" s="1"/>
      <c r="C52" s="1"/>
      <c r="D52" s="1"/>
      <c r="E52" s="1"/>
      <c r="F52" s="1"/>
      <c r="G52" s="1"/>
    </row>
    <row r="53" spans="1:7" ht="13.5" customHeight="1" x14ac:dyDescent="0.25">
      <c r="A53" s="1"/>
      <c r="B53" s="1"/>
      <c r="C53" s="1"/>
      <c r="D53" s="1"/>
      <c r="E53" s="1"/>
      <c r="F53" s="1"/>
      <c r="G53" s="1"/>
    </row>
    <row r="54" spans="1:7" ht="13.5" customHeight="1" x14ac:dyDescent="0.25">
      <c r="A54" s="1"/>
      <c r="B54" s="1"/>
      <c r="C54" s="1"/>
      <c r="D54" s="1"/>
      <c r="E54" s="1"/>
      <c r="F54" s="1"/>
      <c r="G54" s="1"/>
    </row>
    <row r="55" spans="1:7" ht="13.5" customHeight="1" x14ac:dyDescent="0.25">
      <c r="A55" s="1"/>
      <c r="B55" s="1"/>
      <c r="C55" s="1"/>
      <c r="D55" s="1"/>
      <c r="E55" s="1"/>
      <c r="F55" s="1"/>
      <c r="G55" s="1"/>
    </row>
    <row r="56" spans="1:7" ht="13.5" customHeight="1" x14ac:dyDescent="0.25">
      <c r="A56" s="1"/>
      <c r="B56" s="1"/>
      <c r="C56" s="1"/>
      <c r="D56" s="1"/>
      <c r="E56" s="1"/>
      <c r="F56" s="1"/>
      <c r="G56" s="1"/>
    </row>
    <row r="57" spans="1:7" ht="13.5" customHeight="1" x14ac:dyDescent="0.25">
      <c r="A57" s="1"/>
      <c r="B57" s="1"/>
      <c r="C57" s="1"/>
      <c r="D57" s="1"/>
      <c r="E57" s="1"/>
      <c r="F57" s="1"/>
      <c r="G57" s="1"/>
    </row>
    <row r="58" spans="1:7" ht="13.5" customHeight="1" x14ac:dyDescent="0.25">
      <c r="A58" s="1"/>
      <c r="B58" s="1"/>
      <c r="C58" s="1"/>
      <c r="D58" s="1"/>
      <c r="E58" s="1"/>
      <c r="F58" s="1"/>
      <c r="G58" s="1"/>
    </row>
    <row r="59" spans="1:7" ht="13.5" customHeight="1" x14ac:dyDescent="0.25">
      <c r="A59" s="1"/>
      <c r="B59" s="1"/>
      <c r="C59" s="1"/>
      <c r="D59" s="1"/>
      <c r="E59" s="1"/>
      <c r="F59" s="1"/>
      <c r="G59" s="1"/>
    </row>
    <row r="60" spans="1:7" ht="13.5" customHeight="1" x14ac:dyDescent="0.25">
      <c r="A60" s="1"/>
      <c r="B60" s="1"/>
      <c r="C60" s="1"/>
      <c r="D60" s="1"/>
      <c r="E60" s="1"/>
      <c r="F60" s="1"/>
      <c r="G60" s="1"/>
    </row>
    <row r="61" spans="1:7" ht="13.5" customHeight="1" x14ac:dyDescent="0.25">
      <c r="A61" s="1"/>
      <c r="B61" s="1"/>
      <c r="C61" s="1"/>
      <c r="D61" s="1"/>
      <c r="E61" s="1"/>
      <c r="F61" s="1"/>
      <c r="G61" s="1"/>
    </row>
    <row r="62" spans="1:7" ht="13.5" customHeight="1" x14ac:dyDescent="0.25">
      <c r="A62" s="1"/>
      <c r="B62" s="1"/>
      <c r="C62" s="1"/>
      <c r="D62" s="1"/>
      <c r="E62" s="1"/>
      <c r="F62" s="1"/>
      <c r="G62" s="1"/>
    </row>
    <row r="63" spans="1:7" ht="13.5" customHeight="1" x14ac:dyDescent="0.25">
      <c r="A63" s="1"/>
      <c r="B63" s="1"/>
      <c r="C63" s="1"/>
      <c r="D63" s="1"/>
      <c r="E63" s="1"/>
      <c r="F63" s="1"/>
      <c r="G63" s="1"/>
    </row>
    <row r="64" spans="1:7" ht="13.5" customHeight="1" x14ac:dyDescent="0.25">
      <c r="A64" s="1"/>
      <c r="B64" s="1"/>
      <c r="C64" s="1"/>
      <c r="D64" s="1"/>
      <c r="E64" s="1"/>
      <c r="F64" s="1"/>
      <c r="G64" s="1"/>
    </row>
    <row r="65" spans="1:7" ht="13.5" customHeight="1" x14ac:dyDescent="0.25">
      <c r="A65" s="1"/>
      <c r="B65" s="1"/>
      <c r="C65" s="1"/>
      <c r="D65" s="1"/>
      <c r="E65" s="1"/>
      <c r="F65" s="1"/>
      <c r="G65" s="1"/>
    </row>
    <row r="66" spans="1:7" ht="13.5" customHeight="1" x14ac:dyDescent="0.25">
      <c r="A66" s="1"/>
      <c r="B66" s="1"/>
      <c r="C66" s="1"/>
      <c r="D66" s="1"/>
      <c r="E66" s="1"/>
      <c r="F66" s="1"/>
      <c r="G66" s="1"/>
    </row>
    <row r="67" spans="1:7" ht="13.5" customHeight="1" x14ac:dyDescent="0.25">
      <c r="A67" s="1"/>
      <c r="B67" s="1"/>
      <c r="C67" s="1"/>
      <c r="D67" s="1"/>
      <c r="E67" s="1"/>
      <c r="F67" s="1"/>
      <c r="G67" s="1"/>
    </row>
    <row r="68" spans="1:7" ht="13.5" customHeight="1" x14ac:dyDescent="0.25">
      <c r="A68" s="1"/>
      <c r="B68" s="1"/>
      <c r="C68" s="1"/>
      <c r="D68" s="1"/>
      <c r="E68" s="1"/>
      <c r="F68" s="1"/>
      <c r="G68" s="1"/>
    </row>
    <row r="69" spans="1:7" ht="13.5" customHeight="1" x14ac:dyDescent="0.25">
      <c r="A69" s="1"/>
      <c r="B69" s="1"/>
      <c r="C69" s="1"/>
      <c r="D69" s="1"/>
      <c r="E69" s="1"/>
      <c r="F69" s="1"/>
      <c r="G69" s="1"/>
    </row>
    <row r="70" spans="1:7" ht="13.5" customHeight="1" x14ac:dyDescent="0.25">
      <c r="A70" s="1"/>
      <c r="B70" s="1"/>
      <c r="C70" s="1"/>
      <c r="D70" s="1"/>
      <c r="E70" s="1"/>
      <c r="F70" s="1"/>
      <c r="G70" s="1"/>
    </row>
    <row r="71" spans="1:7" ht="13.5" customHeight="1" x14ac:dyDescent="0.25">
      <c r="A71" s="1"/>
      <c r="B71" s="1"/>
      <c r="C71" s="1"/>
      <c r="D71" s="1"/>
      <c r="E71" s="1"/>
      <c r="F71" s="1"/>
      <c r="G71" s="1"/>
    </row>
    <row r="72" spans="1:7" ht="13.5" customHeight="1" x14ac:dyDescent="0.25">
      <c r="A72" s="1"/>
      <c r="B72" s="1"/>
      <c r="C72" s="1"/>
      <c r="D72" s="1"/>
      <c r="E72" s="1"/>
      <c r="F72" s="1"/>
      <c r="G72" s="1"/>
    </row>
    <row r="73" spans="1:7" ht="13.5" customHeight="1" x14ac:dyDescent="0.25">
      <c r="A73" s="1"/>
      <c r="B73" s="1"/>
      <c r="C73" s="1"/>
      <c r="D73" s="1"/>
      <c r="E73" s="1"/>
      <c r="F73" s="1"/>
      <c r="G73" s="1"/>
    </row>
    <row r="74" spans="1:7" ht="13.5" customHeight="1" x14ac:dyDescent="0.25">
      <c r="A74" s="1"/>
      <c r="B74" s="1"/>
      <c r="C74" s="1"/>
      <c r="D74" s="1"/>
      <c r="E74" s="1"/>
      <c r="F74" s="1"/>
      <c r="G74" s="1"/>
    </row>
    <row r="75" spans="1:7" ht="13.5" customHeight="1" x14ac:dyDescent="0.25">
      <c r="A75" s="1"/>
      <c r="B75" s="1"/>
      <c r="C75" s="1"/>
      <c r="D75" s="1"/>
      <c r="E75" s="1"/>
      <c r="F75" s="1"/>
      <c r="G75" s="1"/>
    </row>
    <row r="76" spans="1:7" ht="13.5" customHeight="1" x14ac:dyDescent="0.25">
      <c r="A76" s="1"/>
      <c r="B76" s="1"/>
      <c r="C76" s="1"/>
      <c r="D76" s="1"/>
      <c r="E76" s="1"/>
      <c r="F76" s="1"/>
      <c r="G76" s="1"/>
    </row>
    <row r="77" spans="1:7" ht="13.5" customHeight="1" x14ac:dyDescent="0.25">
      <c r="A77" s="1"/>
      <c r="B77" s="1"/>
      <c r="C77" s="1"/>
      <c r="D77" s="1"/>
      <c r="E77" s="1"/>
      <c r="F77" s="1"/>
      <c r="G77" s="1"/>
    </row>
  </sheetData>
  <sheetCalcPr fullCalcOnLoad="true"/>
  <mergeCells count="2">
    <mergeCell ref="A2:M5"/>
    <mergeCell ref="A41:M42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77"/>
  <sheetViews>
    <sheetView zoomScaleNormal="100" workbookViewId="0"/>
  </sheetViews>
  <sheetFormatPr defaultRowHeight="13.3" x14ac:dyDescent="0.25"/>
  <cols>
    <col min="1" max="2" customWidth="true" width="2.84375" collapsed="false"/>
    <col min="3" max="3" customWidth="true" width="50.69140625" collapsed="false"/>
    <col min="4" max="5" customWidth="true" width="9.69140625" collapsed="false"/>
    <col min="6" max="8" customWidth="true" width="2.84375" collapsed="false"/>
    <col min="9" max="9" customWidth="true" width="50.69140625" collapsed="false"/>
    <col min="10" max="10" customWidth="true" width="9.69140625" collapsed="false"/>
    <col min="11" max="11" customWidth="true" width="11.69140625" collapsed="false"/>
    <col min="12" max="13" customWidth="true" width="2.84375" collapsed="false"/>
  </cols>
  <sheetData>
    <row r="1" spans="1:13" x14ac:dyDescent="0.25">
      <c r="K1" s="23"/>
    </row>
    <row r="2" spans="1:13" x14ac:dyDescent="0.25">
      <c r="A2" s="264" t="s">
        <v>121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6"/>
    </row>
    <row r="3" spans="1:13" x14ac:dyDescent="0.25">
      <c r="A3" s="267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9"/>
    </row>
    <row r="4" spans="1:13" x14ac:dyDescent="0.25">
      <c r="A4" s="267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9"/>
    </row>
    <row r="5" spans="1:13" x14ac:dyDescent="0.25">
      <c r="A5" s="270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2"/>
    </row>
    <row r="9" spans="1:13" ht="14.15" x14ac:dyDescent="0.25">
      <c r="H9" s="13" t="s">
        <v>55</v>
      </c>
      <c r="I9" s="12"/>
      <c r="J9" s="12"/>
      <c r="K9" s="12"/>
      <c r="L9" s="12"/>
    </row>
    <row r="10" spans="1:13" ht="14.6" thickBot="1" x14ac:dyDescent="0.3">
      <c r="C10" s="2"/>
      <c r="H10" s="13"/>
      <c r="I10" s="12"/>
      <c r="J10" s="12"/>
      <c r="K10" s="12"/>
      <c r="L10" s="12"/>
    </row>
    <row r="11" spans="1:13" ht="15" customHeight="1" x14ac:dyDescent="0.25">
      <c r="H11" s="24"/>
      <c r="I11" s="25"/>
      <c r="J11" s="25"/>
      <c r="K11" s="25"/>
      <c r="L11" s="26"/>
    </row>
    <row r="12" spans="1:13" ht="15" customHeight="1" x14ac:dyDescent="0.25">
      <c r="H12" s="27"/>
      <c r="I12" s="108" t="s">
        <v>87</v>
      </c>
      <c r="J12" s="28"/>
      <c r="K12" s="28"/>
      <c r="L12" s="29"/>
    </row>
    <row r="13" spans="1:13" ht="15" customHeight="1" x14ac:dyDescent="0.25">
      <c r="H13" s="27"/>
      <c r="I13" s="108" t="s">
        <v>88</v>
      </c>
      <c r="J13" s="28"/>
      <c r="K13" s="28"/>
      <c r="L13" s="29"/>
    </row>
    <row r="14" spans="1:13" ht="15" customHeight="1" x14ac:dyDescent="0.25">
      <c r="H14" s="27"/>
      <c r="I14" s="108" t="s">
        <v>120</v>
      </c>
      <c r="J14" s="28"/>
      <c r="K14" s="28"/>
      <c r="L14" s="29"/>
    </row>
    <row r="15" spans="1:13" ht="15" customHeight="1" x14ac:dyDescent="0.25">
      <c r="H15" s="27"/>
      <c r="I15" s="110" t="s">
        <v>89</v>
      </c>
      <c r="J15" s="28"/>
      <c r="K15" s="28"/>
      <c r="L15" s="29"/>
    </row>
    <row r="16" spans="1:13" ht="15" customHeight="1" x14ac:dyDescent="0.25">
      <c r="H16" s="27"/>
      <c r="I16" s="110" t="s">
        <v>90</v>
      </c>
      <c r="J16" s="28"/>
      <c r="K16" s="28"/>
      <c r="L16" s="29"/>
    </row>
    <row r="17" spans="8:12" ht="15" customHeight="1" x14ac:dyDescent="0.25">
      <c r="H17" s="27"/>
      <c r="I17" s="110" t="s">
        <v>91</v>
      </c>
      <c r="J17" s="28"/>
      <c r="K17" s="28"/>
      <c r="L17" s="29"/>
    </row>
    <row r="18" spans="8:12" ht="15" customHeight="1" x14ac:dyDescent="0.25">
      <c r="H18" s="27"/>
      <c r="I18" s="108"/>
      <c r="J18" s="28"/>
      <c r="K18" s="28"/>
      <c r="L18" s="29"/>
    </row>
    <row r="19" spans="8:12" ht="15" customHeight="1" x14ac:dyDescent="0.25">
      <c r="H19" s="27"/>
      <c r="J19" s="28"/>
      <c r="K19" s="28"/>
      <c r="L19" s="29"/>
    </row>
    <row r="20" spans="8:12" ht="15" customHeight="1" x14ac:dyDescent="0.25">
      <c r="H20" s="27"/>
      <c r="J20" s="28"/>
      <c r="K20" s="28"/>
      <c r="L20" s="29"/>
    </row>
    <row r="21" spans="8:12" ht="15" customHeight="1" x14ac:dyDescent="0.25">
      <c r="H21" s="27"/>
      <c r="I21" s="108"/>
      <c r="J21" s="28"/>
      <c r="K21" s="28"/>
      <c r="L21" s="29"/>
    </row>
    <row r="22" spans="8:12" ht="15" customHeight="1" thickBot="1" x14ac:dyDescent="0.3">
      <c r="H22" s="30"/>
      <c r="I22" s="31"/>
      <c r="J22" s="31"/>
      <c r="K22" s="31"/>
      <c r="L22" s="32"/>
    </row>
    <row r="23" spans="8:12" x14ac:dyDescent="0.25">
      <c r="H23" s="28"/>
      <c r="I23" s="28"/>
      <c r="J23" s="28"/>
      <c r="K23" s="28"/>
      <c r="L23" s="28"/>
    </row>
    <row r="25" spans="8:12" ht="14.15" x14ac:dyDescent="0.25">
      <c r="H25" s="13" t="s">
        <v>83</v>
      </c>
      <c r="I25" s="28"/>
      <c r="J25" s="28"/>
      <c r="K25" s="28"/>
      <c r="L25" s="28"/>
    </row>
    <row r="26" spans="8:12" ht="13.75" thickBot="1" x14ac:dyDescent="0.3">
      <c r="H26" s="28"/>
      <c r="I26" s="28"/>
      <c r="J26" s="28"/>
      <c r="K26" s="28"/>
      <c r="L26" s="28"/>
    </row>
    <row r="27" spans="8:12" ht="15" customHeight="1" x14ac:dyDescent="0.25">
      <c r="H27" s="39"/>
      <c r="I27" s="41" t="s">
        <v>82</v>
      </c>
      <c r="J27" s="41" t="s">
        <v>79</v>
      </c>
      <c r="K27" s="41" t="s">
        <v>80</v>
      </c>
      <c r="L27" s="40"/>
    </row>
    <row r="28" spans="8:12" ht="15" customHeight="1" x14ac:dyDescent="0.25">
      <c r="H28" s="33"/>
      <c r="I28" s="12"/>
      <c r="J28" s="12"/>
      <c r="K28" s="12"/>
      <c r="L28" s="34"/>
    </row>
    <row r="29" spans="8:12" ht="15" customHeight="1" x14ac:dyDescent="0.25">
      <c r="H29" s="33"/>
      <c r="I29" s="12" t="s">
        <v>123</v>
      </c>
      <c r="J29" s="12"/>
      <c r="K29" s="12"/>
      <c r="L29" s="34"/>
    </row>
    <row r="30" spans="8:12" ht="15" customHeight="1" x14ac:dyDescent="0.25">
      <c r="H30" s="33"/>
      <c r="I30" s="12" t="s">
        <v>124</v>
      </c>
      <c r="J30" s="12"/>
      <c r="K30" s="12"/>
      <c r="L30" s="34"/>
    </row>
    <row r="31" spans="8:12" ht="15" customHeight="1" x14ac:dyDescent="0.25">
      <c r="H31" s="33"/>
      <c r="I31" s="12" t="s">
        <v>125</v>
      </c>
      <c r="J31">
        <v>35.691000000000003</v>
      </c>
      <c r="K31">
        <v>139.68899999999999</v>
      </c>
      <c r="L31" s="34"/>
    </row>
    <row r="32" spans="8:12" ht="15" customHeight="1" x14ac:dyDescent="0.25">
      <c r="H32" s="33"/>
      <c r="I32" s="12"/>
      <c r="J32" s="12"/>
      <c r="K32" s="12"/>
      <c r="L32" s="34"/>
    </row>
    <row r="33" spans="1:13" ht="15" customHeight="1" x14ac:dyDescent="0.25">
      <c r="H33" s="33"/>
      <c r="I33" s="12"/>
      <c r="J33" s="12"/>
      <c r="K33" s="12"/>
      <c r="L33" s="34"/>
    </row>
    <row r="34" spans="1:13" ht="15" customHeight="1" thickBot="1" x14ac:dyDescent="0.3">
      <c r="H34" s="35"/>
      <c r="I34" s="36"/>
      <c r="J34" s="36"/>
      <c r="K34" s="36"/>
      <c r="L34" s="37"/>
    </row>
    <row r="37" spans="1:13" x14ac:dyDescent="0.25">
      <c r="H37" s="12"/>
      <c r="I37" s="12"/>
      <c r="J37" s="12"/>
      <c r="K37" s="12"/>
      <c r="L37" s="12"/>
    </row>
    <row r="38" spans="1:13" x14ac:dyDescent="0.25">
      <c r="H38" s="12"/>
      <c r="I38" s="12"/>
      <c r="L38" s="12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28" t="s">
        <v>81</v>
      </c>
      <c r="K39" s="38" t="s">
        <v>126</v>
      </c>
      <c r="L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3" x14ac:dyDescent="0.25">
      <c r="A41" s="273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5"/>
    </row>
    <row r="42" spans="1:13" x14ac:dyDescent="0.25">
      <c r="A42" s="276"/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8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3" x14ac:dyDescent="0.25">
      <c r="A45" s="1"/>
      <c r="B45" s="1"/>
      <c r="C45" s="1"/>
      <c r="D45" s="1"/>
      <c r="E45" s="1"/>
      <c r="F45" s="1"/>
      <c r="G45" s="1"/>
    </row>
    <row r="46" spans="1:13" x14ac:dyDescent="0.25">
      <c r="A46" s="1"/>
      <c r="B46" s="1"/>
      <c r="C46" s="1"/>
      <c r="D46" s="1"/>
      <c r="E46" s="1"/>
      <c r="F46" s="1"/>
      <c r="G46" s="1"/>
    </row>
    <row r="47" spans="1:13" x14ac:dyDescent="0.25">
      <c r="A47" s="1"/>
      <c r="B47" s="1"/>
      <c r="C47" s="1"/>
      <c r="D47" s="1"/>
      <c r="E47" s="1"/>
      <c r="F47" s="1"/>
      <c r="G47" s="1"/>
    </row>
    <row r="48" spans="1:13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</sheetData>
  <mergeCells count="2">
    <mergeCell ref="A2:M5"/>
    <mergeCell ref="A41:M42"/>
  </mergeCells>
  <phoneticPr fontId="3"/>
  <hyperlinks>
    <hyperlink ref="I12" location="'基本分析'!A1" display="1) 基本分析"/>
    <hyperlink ref="I13" location="'周辺地図'!A1" display="2) 周辺地図"/>
    <hyperlink ref="I14" location="かかる小地域!A1" display="3) かかる小地域"/>
    <hyperlink ref="I15" location="'年齢別人口'!A1" display="5) 年齢別人口"/>
    <hyperlink ref="I16" location="'世帯数'!A1" display="7) 世帯数"/>
    <hyperlink ref="I17" location="'事業所統計'!A1" display="9) 事業所統計"/>
  </hyperlinks>
  <pageMargins left="0.78740157480314965" right="0.78740157480314965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M59"/>
  <sheetViews>
    <sheetView workbookViewId="0"/>
  </sheetViews>
  <sheetFormatPr defaultColWidth="2" defaultRowHeight="13.3" x14ac:dyDescent="0.25"/>
  <cols>
    <col min="1" max="16384" style="4" width="2.0" collapsed="false"/>
  </cols>
  <sheetData>
    <row r="1" spans="1:65" ht="9" customHeight="1" x14ac:dyDescent="0.25"/>
    <row r="2" spans="1:65" ht="13.5" customHeight="1" x14ac:dyDescent="0.25"/>
    <row r="3" spans="1:65" ht="8.25" customHeight="1" x14ac:dyDescent="0.25"/>
    <row r="4" spans="1:65" x14ac:dyDescent="0.25">
      <c r="A4" s="58"/>
      <c r="B4" s="58"/>
      <c r="C4" s="58"/>
      <c r="D4" s="58"/>
      <c r="E4" s="58"/>
      <c r="F4" s="58"/>
      <c r="G4" s="58"/>
      <c r="H4" s="58"/>
      <c r="I4" s="58"/>
      <c r="J4" s="59"/>
      <c r="K4" s="59"/>
      <c r="L4" s="59"/>
      <c r="M4" s="59"/>
      <c r="N4" s="59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</row>
    <row r="5" spans="1:65" x14ac:dyDescent="0.25">
      <c r="A5" s="58"/>
      <c r="B5" s="58"/>
      <c r="C5" s="58"/>
      <c r="D5" s="58"/>
      <c r="E5" s="58"/>
      <c r="F5" s="58"/>
      <c r="G5" s="58"/>
      <c r="H5" s="58"/>
      <c r="I5" s="58"/>
      <c r="J5" s="60"/>
      <c r="K5" s="60"/>
      <c r="L5" s="60"/>
      <c r="M5" s="60"/>
      <c r="N5" s="61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</row>
    <row r="6" spans="1:65" x14ac:dyDescent="0.25">
      <c r="A6" s="58"/>
      <c r="B6" s="58"/>
      <c r="C6" s="58"/>
      <c r="D6" s="58"/>
      <c r="E6" s="58"/>
      <c r="F6" s="58"/>
      <c r="G6" s="58"/>
      <c r="H6" s="58"/>
      <c r="I6" s="58"/>
      <c r="J6" s="62"/>
      <c r="K6" s="61"/>
      <c r="L6" s="61"/>
      <c r="M6" s="61"/>
      <c r="N6" s="61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</row>
    <row r="7" spans="1:65" x14ac:dyDescent="0.25">
      <c r="A7" s="58"/>
      <c r="B7" s="58"/>
      <c r="C7" s="58"/>
      <c r="D7" s="58"/>
      <c r="E7" s="58"/>
      <c r="F7" s="58"/>
      <c r="G7" s="58"/>
      <c r="H7" s="58"/>
      <c r="I7" s="58"/>
      <c r="J7" s="62"/>
      <c r="K7" s="61"/>
      <c r="L7" s="61"/>
      <c r="M7" s="61"/>
      <c r="N7" s="61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</row>
    <row r="8" spans="1:65" x14ac:dyDescent="0.25">
      <c r="A8" s="58"/>
      <c r="B8" s="58"/>
      <c r="C8" s="58"/>
      <c r="D8" s="58"/>
      <c r="E8" s="58"/>
      <c r="F8" s="58"/>
      <c r="G8" s="58"/>
      <c r="H8" s="58"/>
      <c r="I8" s="58"/>
      <c r="J8" s="62"/>
      <c r="K8" s="61"/>
      <c r="L8" s="61"/>
      <c r="M8" s="61"/>
      <c r="N8" s="61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</row>
    <row r="9" spans="1:65" x14ac:dyDescent="0.25">
      <c r="A9" s="58"/>
      <c r="B9" s="58"/>
      <c r="C9" s="58"/>
      <c r="D9" s="58"/>
      <c r="E9" s="58"/>
      <c r="F9" s="58"/>
      <c r="G9" s="58"/>
      <c r="H9" s="58"/>
      <c r="I9" s="58"/>
      <c r="J9" s="62"/>
      <c r="K9" s="61"/>
      <c r="L9" s="61"/>
      <c r="M9" s="61"/>
      <c r="N9" s="61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</row>
    <row r="10" spans="1:65" x14ac:dyDescent="0.25">
      <c r="A10" s="58"/>
      <c r="B10" s="58"/>
      <c r="C10" s="58"/>
      <c r="D10" s="58"/>
      <c r="E10" s="58"/>
      <c r="F10" s="58"/>
      <c r="G10" s="58"/>
      <c r="H10" s="58"/>
      <c r="I10" s="58"/>
      <c r="J10" s="62"/>
      <c r="K10" s="61"/>
      <c r="L10" s="61"/>
      <c r="M10" s="61"/>
      <c r="N10" s="61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</row>
    <row r="11" spans="1:65" x14ac:dyDescent="0.25">
      <c r="A11" s="58"/>
      <c r="B11" s="58"/>
      <c r="C11" s="58"/>
      <c r="D11" s="58"/>
      <c r="E11" s="58"/>
      <c r="F11" s="58"/>
      <c r="G11" s="58"/>
      <c r="H11" s="58"/>
      <c r="I11" s="58"/>
      <c r="J11" s="60"/>
      <c r="K11" s="60"/>
      <c r="L11" s="60"/>
      <c r="M11" s="60"/>
      <c r="N11" s="61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</row>
    <row r="12" spans="1:65" x14ac:dyDescent="0.25">
      <c r="A12" s="58"/>
      <c r="B12" s="58"/>
      <c r="C12" s="58"/>
      <c r="D12" s="58"/>
      <c r="E12" s="58"/>
      <c r="F12" s="58"/>
      <c r="G12" s="58"/>
      <c r="H12" s="58"/>
      <c r="I12" s="58"/>
      <c r="J12" s="62"/>
      <c r="K12" s="61"/>
      <c r="L12" s="61"/>
      <c r="M12" s="61"/>
      <c r="N12" s="61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</row>
    <row r="13" spans="1:65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62"/>
      <c r="K13" s="61"/>
      <c r="L13" s="61"/>
      <c r="M13" s="61"/>
      <c r="N13" s="61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</row>
    <row r="14" spans="1:65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62"/>
      <c r="K14" s="61"/>
      <c r="L14" s="61"/>
      <c r="M14" s="61"/>
      <c r="N14" s="61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</row>
    <row r="15" spans="1:65" x14ac:dyDescent="0.25">
      <c r="A15" s="58"/>
      <c r="B15" s="58"/>
      <c r="C15" s="58"/>
      <c r="D15" s="58"/>
      <c r="E15" s="58"/>
      <c r="F15" s="58"/>
      <c r="G15" s="58"/>
      <c r="H15" s="58"/>
      <c r="I15" s="58"/>
      <c r="J15" s="62"/>
      <c r="K15" s="61"/>
      <c r="L15" s="61"/>
      <c r="M15" s="61"/>
      <c r="N15" s="61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</row>
    <row r="16" spans="1:65" x14ac:dyDescent="0.25">
      <c r="A16" s="58"/>
      <c r="B16" s="58"/>
      <c r="C16" s="58"/>
      <c r="D16" s="58"/>
      <c r="E16" s="58"/>
      <c r="F16" s="58"/>
      <c r="G16" s="58"/>
      <c r="H16" s="58"/>
      <c r="I16" s="58"/>
      <c r="J16" s="62"/>
      <c r="K16" s="61"/>
      <c r="L16" s="61"/>
      <c r="M16" s="61"/>
      <c r="N16" s="61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</row>
    <row r="17" spans="1:65" x14ac:dyDescent="0.25">
      <c r="A17" s="58"/>
      <c r="B17" s="58"/>
      <c r="C17" s="58"/>
      <c r="D17" s="58"/>
      <c r="E17" s="58"/>
      <c r="F17" s="58"/>
      <c r="G17" s="58"/>
      <c r="H17" s="58"/>
      <c r="I17" s="58"/>
      <c r="J17" s="62"/>
      <c r="K17" s="61"/>
      <c r="L17" s="61"/>
      <c r="M17" s="61"/>
      <c r="N17" s="61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</row>
    <row r="18" spans="1:65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62"/>
      <c r="K18" s="61"/>
      <c r="L18" s="61"/>
      <c r="M18" s="61"/>
      <c r="N18" s="61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</row>
    <row r="19" spans="1:65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62"/>
      <c r="K19" s="61"/>
      <c r="L19" s="61"/>
      <c r="M19" s="61"/>
      <c r="N19" s="61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</row>
    <row r="20" spans="1:65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62"/>
      <c r="K20" s="61"/>
      <c r="L20" s="61"/>
      <c r="M20" s="61"/>
      <c r="N20" s="61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</row>
    <row r="21" spans="1:65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63"/>
      <c r="K21" s="63"/>
      <c r="L21" s="63"/>
      <c r="M21" s="63"/>
      <c r="N21" s="61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</row>
    <row r="22" spans="1:65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62"/>
      <c r="K22" s="61"/>
      <c r="L22" s="61"/>
      <c r="M22" s="61"/>
      <c r="N22" s="61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</row>
    <row r="23" spans="1:65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62"/>
      <c r="K23" s="61"/>
      <c r="L23" s="61"/>
      <c r="M23" s="61"/>
      <c r="N23" s="61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</row>
    <row r="24" spans="1:65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62"/>
      <c r="K24" s="61"/>
      <c r="L24" s="61"/>
      <c r="M24" s="61"/>
      <c r="N24" s="61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</row>
    <row r="25" spans="1:65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62"/>
      <c r="K25" s="61"/>
      <c r="L25" s="61"/>
      <c r="M25" s="61"/>
      <c r="N25" s="61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</row>
    <row r="26" spans="1:65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62"/>
      <c r="K26" s="61"/>
      <c r="L26" s="61"/>
      <c r="M26" s="61"/>
      <c r="N26" s="61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</row>
    <row r="27" spans="1:65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62"/>
      <c r="K27" s="61"/>
      <c r="L27" s="61"/>
      <c r="M27" s="61"/>
      <c r="N27" s="61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</row>
    <row r="28" spans="1:65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62"/>
      <c r="K28" s="61"/>
      <c r="L28" s="61"/>
      <c r="M28" s="61"/>
      <c r="N28" s="61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</row>
    <row r="29" spans="1:65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62"/>
      <c r="K29" s="61"/>
      <c r="L29" s="61"/>
      <c r="M29" s="61"/>
      <c r="N29" s="61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</row>
    <row r="30" spans="1:65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62"/>
      <c r="K30" s="61"/>
      <c r="L30" s="61"/>
      <c r="M30" s="61"/>
      <c r="N30" s="61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</row>
    <row r="31" spans="1:65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62"/>
      <c r="K31" s="61"/>
      <c r="L31" s="61"/>
      <c r="M31" s="61"/>
      <c r="N31" s="61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</row>
    <row r="32" spans="1:65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62"/>
      <c r="K32" s="61"/>
      <c r="L32" s="61"/>
      <c r="M32" s="61"/>
      <c r="N32" s="61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</row>
    <row r="33" spans="1:65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62"/>
      <c r="K33" s="61"/>
      <c r="L33" s="61"/>
      <c r="M33" s="61"/>
      <c r="N33" s="61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</row>
    <row r="34" spans="1:65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62"/>
      <c r="K34" s="61"/>
      <c r="L34" s="61"/>
      <c r="M34" s="61"/>
      <c r="N34" s="61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1:65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62"/>
      <c r="K35" s="61"/>
      <c r="L35" s="61"/>
      <c r="M35" s="61"/>
      <c r="N35" s="61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1:65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63"/>
      <c r="K36" s="63"/>
      <c r="L36" s="63"/>
      <c r="M36" s="63"/>
      <c r="N36" s="6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</row>
    <row r="37" spans="1:65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6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1:65" ht="9" customHeight="1" x14ac:dyDescent="0.25">
      <c r="J38" s="65"/>
    </row>
    <row r="39" spans="1:65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8"/>
      <c r="K39" s="67"/>
      <c r="L39" s="67"/>
      <c r="M39" s="67"/>
      <c r="N39" s="67"/>
      <c r="O39" s="66"/>
    </row>
    <row r="40" spans="1:65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9"/>
      <c r="K40" s="66"/>
      <c r="L40" s="66"/>
      <c r="M40" s="66"/>
      <c r="N40" s="66"/>
      <c r="O40" s="66"/>
    </row>
    <row r="41" spans="1:65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70"/>
    </row>
    <row r="42" spans="1:65" x14ac:dyDescent="0.25">
      <c r="A42" s="66"/>
      <c r="B42" s="66"/>
      <c r="C42" s="69"/>
      <c r="D42" s="66"/>
      <c r="E42" s="66"/>
      <c r="F42" s="66"/>
      <c r="G42" s="66"/>
      <c r="H42" s="66"/>
      <c r="I42" s="66"/>
      <c r="J42" s="69"/>
      <c r="K42" s="66"/>
      <c r="L42" s="66"/>
      <c r="M42" s="66"/>
      <c r="N42" s="66"/>
      <c r="O42" s="66"/>
      <c r="BK42" s="71"/>
    </row>
    <row r="43" spans="1:65" x14ac:dyDescent="0.25">
      <c r="A43" s="66"/>
      <c r="B43" s="66"/>
      <c r="C43" s="69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65" x14ac:dyDescent="0.25">
      <c r="A44" s="66"/>
      <c r="B44" s="66"/>
      <c r="C44" s="69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65" x14ac:dyDescent="0.25">
      <c r="A45" s="66"/>
      <c r="B45" s="66"/>
      <c r="C45" s="69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</row>
    <row r="46" spans="1:65" x14ac:dyDescent="0.25">
      <c r="A46" s="66"/>
      <c r="B46" s="66"/>
      <c r="C46" s="69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</row>
    <row r="47" spans="1:65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</row>
    <row r="48" spans="1:65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</row>
    <row r="49" spans="1:15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</row>
    <row r="50" spans="1:15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</row>
    <row r="51" spans="1:15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</row>
    <row r="52" spans="1:15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</row>
    <row r="53" spans="1:15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</row>
    <row r="54" spans="1:15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</row>
    <row r="56" spans="1:15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</row>
    <row r="58" spans="1:15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</row>
    <row r="59" spans="1:15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</row>
  </sheetData>
  <phoneticPr fontId="3"/>
  <pageMargins left="0.78740157480314965" right="0.78740157480314965" top="0.59055118110236227" bottom="0.59055118110236227" header="0.51181102362204722" footer="0.51181102362204722"/>
  <pageSetup paperSize="9" orientation="landscape" verticalDpi="0" r:id="rId1"/>
  <headerFooter alignWithMargins="0">
    <oddHeader>&amp;C&amp;"ＭＳ Ｐゴシック,太字"&amp;18&amp;A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I62"/>
  <sheetViews>
    <sheetView workbookViewId="0"/>
  </sheetViews>
  <sheetFormatPr defaultColWidth="1.69140625" defaultRowHeight="9.75" customHeight="1" x14ac:dyDescent="0.25"/>
  <cols>
    <col min="1" max="6" customWidth="true" style="3" width="1.69140625" collapsed="false"/>
    <col min="7" max="7" customWidth="true" style="14" width="1.69140625" collapsed="false"/>
    <col min="8" max="12" customWidth="true" style="3" width="1.69140625" collapsed="false"/>
    <col min="13" max="13" customWidth="true" style="14" width="1.69140625" collapsed="false"/>
    <col min="14" max="88" customWidth="true" style="3" width="1.69140625" collapsed="false"/>
    <col min="89" max="89" customWidth="true" style="3" width="3.69140625" collapsed="false"/>
    <col min="90" max="90" customWidth="true" style="3" width="2.0" collapsed="false"/>
    <col min="91" max="16384" style="3" width="1.69140625" collapsed="false"/>
  </cols>
  <sheetData>
    <row r="1" spans="1:84" ht="6.75" customHeight="1" x14ac:dyDescent="0.25"/>
    <row r="2" spans="1:84" ht="9.75" customHeight="1" x14ac:dyDescent="0.25">
      <c r="A2" s="5"/>
      <c r="B2" s="5"/>
      <c r="C2" s="5"/>
      <c r="D2" s="5"/>
      <c r="E2" s="5"/>
      <c r="F2" s="5"/>
      <c r="G2" s="15"/>
      <c r="H2" s="5"/>
      <c r="I2" s="5"/>
      <c r="J2" s="5"/>
      <c r="K2" s="5"/>
      <c r="L2" s="5"/>
      <c r="M2" s="1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</row>
    <row r="3" spans="1:84" ht="9.75" customHeight="1" x14ac:dyDescent="0.25">
      <c r="C3" s="145"/>
      <c r="D3" s="146"/>
      <c r="E3" s="146"/>
      <c r="F3" s="146"/>
      <c r="G3" s="147"/>
      <c r="H3" s="146"/>
      <c r="I3" s="146"/>
      <c r="J3" s="146"/>
      <c r="K3" s="146"/>
      <c r="L3" s="146"/>
      <c r="M3" s="147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8"/>
      <c r="AP3" s="5"/>
      <c r="AQ3" s="5"/>
      <c r="AR3" s="145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8"/>
      <c r="CE3" s="5"/>
    </row>
    <row r="4" spans="1:84" ht="9.75" customHeight="1" x14ac:dyDescent="0.25">
      <c r="C4" s="149"/>
      <c r="D4" s="143"/>
      <c r="E4" s="143"/>
      <c r="F4" s="143"/>
      <c r="G4" s="144"/>
      <c r="H4" s="143"/>
      <c r="I4" s="143"/>
      <c r="J4" s="143"/>
      <c r="K4" s="143"/>
      <c r="L4" s="143"/>
      <c r="M4" s="144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50"/>
      <c r="AP4" s="5"/>
      <c r="AQ4" s="5"/>
      <c r="AR4" s="149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50"/>
      <c r="CE4" s="5"/>
    </row>
    <row r="5" spans="1:84" ht="9.75" customHeight="1" x14ac:dyDescent="0.25">
      <c r="C5" s="149"/>
      <c r="D5" s="143"/>
      <c r="E5" s="143"/>
      <c r="F5" s="143"/>
      <c r="G5" s="144"/>
      <c r="H5" s="143"/>
      <c r="I5" s="143"/>
      <c r="J5" s="143"/>
      <c r="K5" s="143"/>
      <c r="L5" s="143"/>
      <c r="M5" s="144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50"/>
      <c r="AP5" s="5"/>
      <c r="AQ5" s="5"/>
      <c r="AR5" s="149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50"/>
      <c r="CE5" s="5"/>
    </row>
    <row r="6" spans="1:84" ht="9.75" customHeight="1" x14ac:dyDescent="0.25">
      <c r="C6" s="149"/>
      <c r="D6" s="143"/>
      <c r="E6" s="143"/>
      <c r="F6" s="143"/>
      <c r="G6" s="144"/>
      <c r="H6" s="143"/>
      <c r="I6" s="143"/>
      <c r="J6" s="143"/>
      <c r="K6" s="143"/>
      <c r="L6" s="143"/>
      <c r="M6" s="144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50"/>
      <c r="AP6" s="5"/>
      <c r="AQ6" s="5"/>
      <c r="AR6" s="149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50"/>
      <c r="CE6" s="5"/>
    </row>
    <row r="7" spans="1:84" ht="9.75" customHeight="1" x14ac:dyDescent="0.25">
      <c r="C7" s="149"/>
      <c r="D7" s="143"/>
      <c r="E7" s="143"/>
      <c r="F7" s="143"/>
      <c r="G7" s="144"/>
      <c r="H7" s="143"/>
      <c r="I7" s="143"/>
      <c r="J7" s="143"/>
      <c r="K7" s="143"/>
      <c r="L7" s="143"/>
      <c r="M7" s="144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50"/>
      <c r="AP7" s="5"/>
      <c r="AQ7" s="5"/>
      <c r="AR7" s="149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50"/>
      <c r="CE7" s="5"/>
    </row>
    <row r="8" spans="1:84" ht="9.75" customHeight="1" x14ac:dyDescent="0.25">
      <c r="C8" s="149"/>
      <c r="D8" s="143"/>
      <c r="E8" s="143"/>
      <c r="F8" s="143"/>
      <c r="G8" s="144"/>
      <c r="H8" s="143"/>
      <c r="I8" s="143"/>
      <c r="J8" s="143"/>
      <c r="K8" s="143"/>
      <c r="L8" s="143"/>
      <c r="M8" s="144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50"/>
      <c r="AP8" s="5"/>
      <c r="AQ8" s="5"/>
      <c r="AR8" s="149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50"/>
      <c r="CE8" s="5"/>
    </row>
    <row r="9" spans="1:84" ht="9.75" customHeight="1" x14ac:dyDescent="0.25">
      <c r="C9" s="149"/>
      <c r="D9" s="143"/>
      <c r="E9" s="143"/>
      <c r="F9" s="143"/>
      <c r="G9" s="144"/>
      <c r="H9" s="143"/>
      <c r="I9" s="143"/>
      <c r="J9" s="143"/>
      <c r="K9" s="143"/>
      <c r="L9" s="143"/>
      <c r="M9" s="144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50"/>
      <c r="AP9" s="5"/>
      <c r="AQ9" s="5"/>
      <c r="AR9" s="149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50"/>
      <c r="CE9" s="5"/>
    </row>
    <row r="10" spans="1:84" ht="9.75" customHeight="1" x14ac:dyDescent="0.25">
      <c r="C10" s="149"/>
      <c r="D10" s="143"/>
      <c r="E10" s="143"/>
      <c r="F10" s="143"/>
      <c r="G10" s="144"/>
      <c r="H10" s="143"/>
      <c r="I10" s="143"/>
      <c r="J10" s="143"/>
      <c r="K10" s="143"/>
      <c r="L10" s="143"/>
      <c r="M10" s="144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50"/>
      <c r="AP10" s="5"/>
      <c r="AQ10" s="5"/>
      <c r="AR10" s="149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50"/>
      <c r="CE10" s="5"/>
    </row>
    <row r="11" spans="1:84" ht="9.75" customHeight="1" x14ac:dyDescent="0.25">
      <c r="C11" s="149"/>
      <c r="D11" s="143"/>
      <c r="E11" s="143"/>
      <c r="F11" s="143"/>
      <c r="G11" s="144"/>
      <c r="H11" s="143"/>
      <c r="I11" s="143"/>
      <c r="J11" s="143"/>
      <c r="K11" s="143"/>
      <c r="L11" s="143"/>
      <c r="M11" s="144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50"/>
      <c r="AP11" s="5"/>
      <c r="AQ11" s="5"/>
      <c r="AR11" s="149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50"/>
      <c r="CE11" s="5"/>
    </row>
    <row r="12" spans="1:84" ht="9.75" customHeight="1" x14ac:dyDescent="0.25">
      <c r="C12" s="149"/>
      <c r="D12" s="143"/>
      <c r="E12" s="143"/>
      <c r="F12" s="143"/>
      <c r="G12" s="144"/>
      <c r="H12" s="143"/>
      <c r="I12" s="143"/>
      <c r="J12" s="143"/>
      <c r="K12" s="143"/>
      <c r="L12" s="143"/>
      <c r="M12" s="144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50"/>
      <c r="AP12" s="5"/>
      <c r="AQ12" s="5"/>
      <c r="AR12" s="149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50"/>
      <c r="CE12" s="5"/>
    </row>
    <row r="13" spans="1:84" ht="9.75" customHeight="1" x14ac:dyDescent="0.25">
      <c r="C13" s="149"/>
      <c r="D13" s="143"/>
      <c r="E13" s="143"/>
      <c r="F13" s="143"/>
      <c r="G13" s="144"/>
      <c r="H13" s="143"/>
      <c r="I13" s="143"/>
      <c r="J13" s="143"/>
      <c r="K13" s="143"/>
      <c r="L13" s="143"/>
      <c r="M13" s="144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50"/>
      <c r="AP13" s="5"/>
      <c r="AQ13" s="5"/>
      <c r="AR13" s="149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50"/>
      <c r="CE13" s="5"/>
    </row>
    <row r="14" spans="1:84" ht="9.75" customHeight="1" x14ac:dyDescent="0.25">
      <c r="C14" s="149"/>
      <c r="D14" s="143"/>
      <c r="E14" s="143"/>
      <c r="F14" s="143"/>
      <c r="G14" s="144"/>
      <c r="H14" s="143"/>
      <c r="I14" s="143"/>
      <c r="J14" s="143"/>
      <c r="K14" s="143"/>
      <c r="L14" s="143"/>
      <c r="M14" s="144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50"/>
      <c r="AP14" s="5"/>
      <c r="AQ14" s="5"/>
      <c r="AR14" s="149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50"/>
      <c r="CE14" s="5"/>
    </row>
    <row r="15" spans="1:84" ht="9.75" customHeight="1" x14ac:dyDescent="0.25">
      <c r="C15" s="149"/>
      <c r="D15" s="143"/>
      <c r="E15" s="143"/>
      <c r="F15" s="143"/>
      <c r="G15" s="144"/>
      <c r="H15" s="143"/>
      <c r="I15" s="143"/>
      <c r="J15" s="143"/>
      <c r="K15" s="143"/>
      <c r="L15" s="143"/>
      <c r="M15" s="144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50"/>
      <c r="AP15" s="5"/>
      <c r="AQ15" s="5"/>
      <c r="AR15" s="149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50"/>
      <c r="CE15" s="5"/>
    </row>
    <row r="16" spans="1:84" ht="9.75" customHeight="1" x14ac:dyDescent="0.25">
      <c r="C16" s="149"/>
      <c r="D16" s="143"/>
      <c r="E16" s="143"/>
      <c r="F16" s="143"/>
      <c r="G16" s="144"/>
      <c r="H16" s="143"/>
      <c r="I16" s="143"/>
      <c r="J16" s="143"/>
      <c r="K16" s="143"/>
      <c r="L16" s="143"/>
      <c r="M16" s="144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50"/>
      <c r="AP16" s="5"/>
      <c r="AQ16" s="5"/>
      <c r="AR16" s="149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50"/>
      <c r="CE16" s="5"/>
    </row>
    <row r="17" spans="3:83" ht="9.75" customHeight="1" x14ac:dyDescent="0.25">
      <c r="C17" s="149"/>
      <c r="D17" s="143"/>
      <c r="E17" s="143"/>
      <c r="F17" s="143"/>
      <c r="G17" s="144"/>
      <c r="H17" s="143"/>
      <c r="I17" s="143"/>
      <c r="J17" s="143"/>
      <c r="K17" s="143"/>
      <c r="L17" s="143"/>
      <c r="M17" s="144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50"/>
      <c r="AP17" s="5"/>
      <c r="AQ17" s="5"/>
      <c r="AR17" s="149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50"/>
      <c r="CE17" s="5"/>
    </row>
    <row r="18" spans="3:83" ht="9.75" customHeight="1" x14ac:dyDescent="0.25">
      <c r="C18" s="149"/>
      <c r="D18" s="143"/>
      <c r="E18" s="143"/>
      <c r="F18" s="143"/>
      <c r="G18" s="144"/>
      <c r="H18" s="143"/>
      <c r="I18" s="143"/>
      <c r="J18" s="143"/>
      <c r="K18" s="143"/>
      <c r="L18" s="143"/>
      <c r="M18" s="144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50"/>
      <c r="AP18" s="5"/>
      <c r="AQ18" s="5"/>
      <c r="AR18" s="149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50"/>
      <c r="CE18" s="5"/>
    </row>
    <row r="19" spans="3:83" ht="9.75" customHeight="1" x14ac:dyDescent="0.25">
      <c r="C19" s="149"/>
      <c r="D19" s="143"/>
      <c r="E19" s="143"/>
      <c r="F19" s="143"/>
      <c r="G19" s="144"/>
      <c r="H19" s="143"/>
      <c r="I19" s="143"/>
      <c r="J19" s="143"/>
      <c r="K19" s="143"/>
      <c r="L19" s="143"/>
      <c r="M19" s="144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50"/>
      <c r="AP19" s="5"/>
      <c r="AQ19" s="5"/>
      <c r="AR19" s="149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50"/>
      <c r="CE19" s="5"/>
    </row>
    <row r="20" spans="3:83" ht="9.75" customHeight="1" x14ac:dyDescent="0.25">
      <c r="C20" s="149"/>
      <c r="D20" s="143"/>
      <c r="E20" s="143"/>
      <c r="F20" s="143"/>
      <c r="G20" s="144"/>
      <c r="H20" s="143"/>
      <c r="I20" s="143"/>
      <c r="J20" s="143"/>
      <c r="K20" s="143"/>
      <c r="L20" s="143"/>
      <c r="M20" s="144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50"/>
      <c r="AP20" s="5"/>
      <c r="AQ20" s="5"/>
      <c r="AR20" s="149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50"/>
      <c r="CE20" s="5"/>
    </row>
    <row r="21" spans="3:83" ht="9.75" customHeight="1" x14ac:dyDescent="0.25">
      <c r="C21" s="149"/>
      <c r="D21" s="143"/>
      <c r="E21" s="143"/>
      <c r="F21" s="143"/>
      <c r="G21" s="144"/>
      <c r="H21" s="143"/>
      <c r="I21" s="143"/>
      <c r="J21" s="143"/>
      <c r="K21" s="143"/>
      <c r="L21" s="143"/>
      <c r="M21" s="144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50"/>
      <c r="AP21" s="5"/>
      <c r="AQ21" s="5"/>
      <c r="AR21" s="149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50"/>
      <c r="CE21" s="5"/>
    </row>
    <row r="22" spans="3:83" ht="9.75" customHeight="1" x14ac:dyDescent="0.25">
      <c r="C22" s="149"/>
      <c r="D22" s="143"/>
      <c r="E22" s="143"/>
      <c r="F22" s="143"/>
      <c r="G22" s="144"/>
      <c r="H22" s="143"/>
      <c r="I22" s="143"/>
      <c r="J22" s="143"/>
      <c r="K22" s="143"/>
      <c r="L22" s="143"/>
      <c r="M22" s="144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50"/>
      <c r="AP22" s="5"/>
      <c r="AQ22" s="5"/>
      <c r="AR22" s="149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3"/>
      <c r="CB22" s="143"/>
      <c r="CC22" s="143"/>
      <c r="CD22" s="150"/>
      <c r="CE22" s="5"/>
    </row>
    <row r="23" spans="3:83" ht="9.75" customHeight="1" x14ac:dyDescent="0.25">
      <c r="C23" s="149"/>
      <c r="D23" s="143"/>
      <c r="E23" s="143"/>
      <c r="F23" s="143"/>
      <c r="G23" s="144"/>
      <c r="H23" s="143"/>
      <c r="I23" s="143"/>
      <c r="J23" s="143"/>
      <c r="K23" s="143"/>
      <c r="L23" s="143"/>
      <c r="M23" s="144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50"/>
      <c r="AP23" s="5"/>
      <c r="AQ23" s="5"/>
      <c r="AR23" s="149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50"/>
      <c r="CE23" s="5"/>
    </row>
    <row r="24" spans="3:83" ht="9.75" customHeight="1" x14ac:dyDescent="0.25">
      <c r="C24" s="149"/>
      <c r="D24" s="143"/>
      <c r="E24" s="143"/>
      <c r="F24" s="143"/>
      <c r="G24" s="144"/>
      <c r="H24" s="143"/>
      <c r="I24" s="143"/>
      <c r="J24" s="143"/>
      <c r="K24" s="143"/>
      <c r="L24" s="143"/>
      <c r="M24" s="144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50"/>
      <c r="AP24" s="5"/>
      <c r="AQ24" s="5"/>
      <c r="AR24" s="149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50"/>
      <c r="CE24" s="5"/>
    </row>
    <row r="25" spans="3:83" ht="9.75" customHeight="1" x14ac:dyDescent="0.25">
      <c r="C25" s="149"/>
      <c r="D25" s="143"/>
      <c r="E25" s="143"/>
      <c r="F25" s="143"/>
      <c r="G25" s="144"/>
      <c r="H25" s="143"/>
      <c r="I25" s="143"/>
      <c r="J25" s="143"/>
      <c r="K25" s="143"/>
      <c r="L25" s="143"/>
      <c r="M25" s="144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50"/>
      <c r="AP25" s="5"/>
      <c r="AQ25" s="5"/>
      <c r="AR25" s="149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50"/>
      <c r="CE25" s="5"/>
    </row>
    <row r="26" spans="3:83" ht="9.75" customHeight="1" x14ac:dyDescent="0.25">
      <c r="C26" s="149"/>
      <c r="D26" s="143"/>
      <c r="E26" s="143"/>
      <c r="F26" s="143"/>
      <c r="G26" s="144"/>
      <c r="H26" s="143"/>
      <c r="I26" s="143"/>
      <c r="J26" s="143"/>
      <c r="K26" s="143"/>
      <c r="L26" s="143"/>
      <c r="M26" s="144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50"/>
      <c r="AP26" s="5"/>
      <c r="AQ26" s="5"/>
      <c r="AR26" s="149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50"/>
      <c r="CE26" s="5"/>
    </row>
    <row r="27" spans="3:83" ht="9.75" customHeight="1" x14ac:dyDescent="0.25">
      <c r="C27" s="149"/>
      <c r="D27" s="143"/>
      <c r="E27" s="143"/>
      <c r="F27" s="143"/>
      <c r="G27" s="144"/>
      <c r="H27" s="143"/>
      <c r="I27" s="143"/>
      <c r="J27" s="143"/>
      <c r="K27" s="143"/>
      <c r="L27" s="143"/>
      <c r="M27" s="144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50"/>
      <c r="AP27" s="5"/>
      <c r="AQ27" s="5"/>
      <c r="AR27" s="149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43"/>
      <c r="CC27" s="143"/>
      <c r="CD27" s="150"/>
      <c r="CE27" s="5"/>
    </row>
    <row r="28" spans="3:83" ht="9.75" customHeight="1" x14ac:dyDescent="0.25">
      <c r="C28" s="151"/>
      <c r="D28" s="152"/>
      <c r="E28" s="152"/>
      <c r="F28" s="152"/>
      <c r="G28" s="153"/>
      <c r="H28" s="152"/>
      <c r="I28" s="152"/>
      <c r="J28" s="152"/>
      <c r="K28" s="152"/>
      <c r="L28" s="152"/>
      <c r="M28" s="153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4"/>
      <c r="AP28" s="5"/>
      <c r="AQ28" s="5"/>
      <c r="AR28" s="151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2"/>
      <c r="CD28" s="154"/>
      <c r="CE28" s="5"/>
    </row>
    <row r="29" spans="3:83" ht="9.75" customHeight="1" x14ac:dyDescent="0.25">
      <c r="C29" s="5"/>
      <c r="D29" s="5"/>
      <c r="E29" s="5"/>
      <c r="F29" s="5"/>
      <c r="G29" s="15"/>
      <c r="H29" s="5"/>
      <c r="I29" s="5"/>
      <c r="J29" s="5"/>
      <c r="K29" s="5"/>
      <c r="L29" s="5"/>
      <c r="M29" s="1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</row>
    <row r="30" spans="3:83" ht="9.75" customHeight="1" x14ac:dyDescent="0.25">
      <c r="C30" s="5"/>
      <c r="D30" s="5"/>
      <c r="E30" s="5"/>
      <c r="F30" s="5"/>
      <c r="G30" s="15"/>
      <c r="H30" s="5"/>
      <c r="I30" s="5"/>
      <c r="J30" s="5"/>
      <c r="K30" s="5"/>
      <c r="L30" s="5"/>
      <c r="M30" s="1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</row>
    <row r="31" spans="3:83" ht="9.75" customHeight="1" x14ac:dyDescent="0.25">
      <c r="C31" s="145"/>
      <c r="D31" s="146"/>
      <c r="E31" s="146"/>
      <c r="F31" s="146"/>
      <c r="G31" s="147"/>
      <c r="H31" s="146"/>
      <c r="I31" s="146"/>
      <c r="J31" s="146"/>
      <c r="K31" s="146"/>
      <c r="L31" s="146"/>
      <c r="M31" s="147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8"/>
      <c r="AP31" s="5"/>
      <c r="AQ31" s="5"/>
      <c r="AR31" s="145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8"/>
      <c r="CE31" s="5"/>
    </row>
    <row r="32" spans="3:83" ht="9.75" customHeight="1" x14ac:dyDescent="0.25">
      <c r="C32" s="149"/>
      <c r="D32" s="143"/>
      <c r="E32" s="143"/>
      <c r="F32" s="143"/>
      <c r="G32" s="144"/>
      <c r="H32" s="143"/>
      <c r="I32" s="143"/>
      <c r="J32" s="143"/>
      <c r="K32" s="143"/>
      <c r="L32" s="143"/>
      <c r="M32" s="144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50"/>
      <c r="AP32" s="5"/>
      <c r="AQ32" s="5"/>
      <c r="AR32" s="149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50"/>
      <c r="CE32" s="5"/>
    </row>
    <row r="33" spans="3:83" ht="9.75" customHeight="1" x14ac:dyDescent="0.25">
      <c r="C33" s="149"/>
      <c r="D33" s="143"/>
      <c r="E33" s="143"/>
      <c r="F33" s="143"/>
      <c r="G33" s="144"/>
      <c r="H33" s="143"/>
      <c r="I33" s="143"/>
      <c r="J33" s="143"/>
      <c r="K33" s="143"/>
      <c r="L33" s="143"/>
      <c r="M33" s="144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50"/>
      <c r="AP33" s="5"/>
      <c r="AQ33" s="5"/>
      <c r="AR33" s="149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50"/>
      <c r="CE33" s="5"/>
    </row>
    <row r="34" spans="3:83" ht="9.75" customHeight="1" x14ac:dyDescent="0.25">
      <c r="C34" s="149"/>
      <c r="D34" s="143"/>
      <c r="E34" s="143"/>
      <c r="F34" s="143"/>
      <c r="G34" s="144"/>
      <c r="H34" s="143"/>
      <c r="I34" s="143"/>
      <c r="J34" s="143"/>
      <c r="K34" s="143"/>
      <c r="L34" s="143"/>
      <c r="M34" s="144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50"/>
      <c r="AP34" s="5"/>
      <c r="AQ34" s="5"/>
      <c r="AR34" s="149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50"/>
      <c r="CE34" s="5"/>
    </row>
    <row r="35" spans="3:83" ht="9.75" customHeight="1" x14ac:dyDescent="0.25">
      <c r="C35" s="149"/>
      <c r="D35" s="143"/>
      <c r="E35" s="143"/>
      <c r="F35" s="143"/>
      <c r="G35" s="144"/>
      <c r="H35" s="143"/>
      <c r="I35" s="143"/>
      <c r="J35" s="143"/>
      <c r="K35" s="143"/>
      <c r="L35" s="143"/>
      <c r="M35" s="144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50"/>
      <c r="AP35" s="5"/>
      <c r="AQ35" s="5"/>
      <c r="AR35" s="149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50"/>
      <c r="CE35" s="5"/>
    </row>
    <row r="36" spans="3:83" ht="9.75" customHeight="1" x14ac:dyDescent="0.25">
      <c r="C36" s="149"/>
      <c r="D36" s="143"/>
      <c r="E36" s="143"/>
      <c r="F36" s="143"/>
      <c r="G36" s="144"/>
      <c r="H36" s="143"/>
      <c r="I36" s="143"/>
      <c r="J36" s="143"/>
      <c r="K36" s="143"/>
      <c r="L36" s="143"/>
      <c r="M36" s="144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50"/>
      <c r="AP36" s="5"/>
      <c r="AQ36" s="5"/>
      <c r="AR36" s="149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50"/>
      <c r="CE36" s="5"/>
    </row>
    <row r="37" spans="3:83" ht="9.75" customHeight="1" x14ac:dyDescent="0.25">
      <c r="C37" s="149"/>
      <c r="D37" s="143"/>
      <c r="E37" s="143"/>
      <c r="F37" s="143"/>
      <c r="G37" s="144"/>
      <c r="H37" s="143"/>
      <c r="I37" s="143"/>
      <c r="J37" s="143"/>
      <c r="K37" s="143"/>
      <c r="L37" s="143"/>
      <c r="M37" s="144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50"/>
      <c r="AP37" s="5"/>
      <c r="AQ37" s="5"/>
      <c r="AR37" s="149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3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50"/>
      <c r="CE37" s="5"/>
    </row>
    <row r="38" spans="3:83" ht="9.75" customHeight="1" x14ac:dyDescent="0.25">
      <c r="C38" s="149"/>
      <c r="D38" s="143"/>
      <c r="E38" s="143"/>
      <c r="F38" s="143"/>
      <c r="G38" s="144"/>
      <c r="H38" s="143"/>
      <c r="I38" s="143"/>
      <c r="J38" s="143"/>
      <c r="K38" s="143"/>
      <c r="L38" s="143"/>
      <c r="M38" s="144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50"/>
      <c r="AP38" s="5"/>
      <c r="AQ38" s="5"/>
      <c r="AR38" s="149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50"/>
      <c r="CE38" s="5"/>
    </row>
    <row r="39" spans="3:83" ht="9.75" customHeight="1" x14ac:dyDescent="0.25">
      <c r="C39" s="149"/>
      <c r="D39" s="143"/>
      <c r="E39" s="143"/>
      <c r="F39" s="143"/>
      <c r="G39" s="144"/>
      <c r="H39" s="143"/>
      <c r="I39" s="143"/>
      <c r="J39" s="143"/>
      <c r="K39" s="143"/>
      <c r="L39" s="143"/>
      <c r="M39" s="144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50"/>
      <c r="AP39" s="5"/>
      <c r="AQ39" s="5"/>
      <c r="AR39" s="149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50"/>
      <c r="CE39" s="5"/>
    </row>
    <row r="40" spans="3:83" ht="9.75" customHeight="1" x14ac:dyDescent="0.25">
      <c r="C40" s="149"/>
      <c r="D40" s="143"/>
      <c r="E40" s="143"/>
      <c r="F40" s="143"/>
      <c r="G40" s="144"/>
      <c r="H40" s="143"/>
      <c r="I40" s="143"/>
      <c r="J40" s="143"/>
      <c r="K40" s="143"/>
      <c r="L40" s="143"/>
      <c r="M40" s="144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50"/>
      <c r="AP40" s="5"/>
      <c r="AQ40" s="5"/>
      <c r="AR40" s="149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50"/>
      <c r="CE40" s="5"/>
    </row>
    <row r="41" spans="3:83" ht="9.75" customHeight="1" x14ac:dyDescent="0.25">
      <c r="C41" s="149"/>
      <c r="D41" s="143"/>
      <c r="E41" s="143"/>
      <c r="F41" s="143"/>
      <c r="G41" s="144"/>
      <c r="H41" s="143"/>
      <c r="I41" s="143"/>
      <c r="J41" s="143"/>
      <c r="K41" s="143"/>
      <c r="L41" s="143"/>
      <c r="M41" s="144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50"/>
      <c r="AP41" s="5"/>
      <c r="AQ41" s="5"/>
      <c r="AR41" s="149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3"/>
      <c r="BZ41" s="143"/>
      <c r="CA41" s="143"/>
      <c r="CB41" s="143"/>
      <c r="CC41" s="143"/>
      <c r="CD41" s="150"/>
      <c r="CE41" s="5"/>
    </row>
    <row r="42" spans="3:83" ht="9.75" customHeight="1" x14ac:dyDescent="0.25">
      <c r="C42" s="149"/>
      <c r="D42" s="143"/>
      <c r="E42" s="143"/>
      <c r="F42" s="143"/>
      <c r="G42" s="144"/>
      <c r="H42" s="143"/>
      <c r="I42" s="143"/>
      <c r="J42" s="143"/>
      <c r="K42" s="143"/>
      <c r="L42" s="143"/>
      <c r="M42" s="144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50"/>
      <c r="AP42" s="5"/>
      <c r="AQ42" s="5"/>
      <c r="AR42" s="149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50"/>
      <c r="CE42" s="5"/>
    </row>
    <row r="43" spans="3:83" ht="9.75" customHeight="1" x14ac:dyDescent="0.25">
      <c r="C43" s="149"/>
      <c r="D43" s="143"/>
      <c r="E43" s="143"/>
      <c r="F43" s="143"/>
      <c r="G43" s="144"/>
      <c r="H43" s="143"/>
      <c r="I43" s="143"/>
      <c r="J43" s="143"/>
      <c r="K43" s="143"/>
      <c r="L43" s="143"/>
      <c r="M43" s="144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50"/>
      <c r="AP43" s="5"/>
      <c r="AQ43" s="5"/>
      <c r="AR43" s="149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150"/>
      <c r="CE43" s="5"/>
    </row>
    <row r="44" spans="3:83" ht="9.75" customHeight="1" x14ac:dyDescent="0.25">
      <c r="C44" s="149"/>
      <c r="D44" s="143"/>
      <c r="E44" s="143"/>
      <c r="F44" s="143"/>
      <c r="G44" s="144"/>
      <c r="H44" s="143"/>
      <c r="I44" s="143"/>
      <c r="J44" s="143"/>
      <c r="K44" s="143"/>
      <c r="L44" s="143"/>
      <c r="M44" s="144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50"/>
      <c r="AP44" s="5"/>
      <c r="AQ44" s="5"/>
      <c r="AR44" s="149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3"/>
      <c r="BN44" s="143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3"/>
      <c r="BZ44" s="143"/>
      <c r="CA44" s="143"/>
      <c r="CB44" s="143"/>
      <c r="CC44" s="143"/>
      <c r="CD44" s="150"/>
      <c r="CE44" s="5"/>
    </row>
    <row r="45" spans="3:83" ht="9.75" customHeight="1" x14ac:dyDescent="0.25">
      <c r="C45" s="149"/>
      <c r="D45" s="143"/>
      <c r="E45" s="143"/>
      <c r="F45" s="143"/>
      <c r="G45" s="144"/>
      <c r="H45" s="143"/>
      <c r="I45" s="143"/>
      <c r="J45" s="143"/>
      <c r="K45" s="143"/>
      <c r="L45" s="143"/>
      <c r="M45" s="144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50"/>
      <c r="AP45" s="5"/>
      <c r="AQ45" s="5"/>
      <c r="AR45" s="149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/>
      <c r="BV45" s="143"/>
      <c r="BW45" s="143"/>
      <c r="BX45" s="143"/>
      <c r="BY45" s="143"/>
      <c r="BZ45" s="143"/>
      <c r="CA45" s="143"/>
      <c r="CB45" s="143"/>
      <c r="CC45" s="143"/>
      <c r="CD45" s="150"/>
      <c r="CE45" s="5"/>
    </row>
    <row r="46" spans="3:83" ht="9.75" customHeight="1" x14ac:dyDescent="0.25">
      <c r="C46" s="149"/>
      <c r="D46" s="143"/>
      <c r="E46" s="143"/>
      <c r="F46" s="143"/>
      <c r="G46" s="144"/>
      <c r="H46" s="143"/>
      <c r="I46" s="143"/>
      <c r="J46" s="143"/>
      <c r="K46" s="143"/>
      <c r="L46" s="143"/>
      <c r="M46" s="144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50"/>
      <c r="AP46" s="5"/>
      <c r="AQ46" s="5"/>
      <c r="AR46" s="149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/>
      <c r="BZ46" s="143"/>
      <c r="CA46" s="143"/>
      <c r="CB46" s="143"/>
      <c r="CC46" s="143"/>
      <c r="CD46" s="150"/>
      <c r="CE46" s="5"/>
    </row>
    <row r="47" spans="3:83" ht="9.75" customHeight="1" x14ac:dyDescent="0.25">
      <c r="C47" s="149"/>
      <c r="D47" s="143"/>
      <c r="E47" s="143"/>
      <c r="F47" s="143"/>
      <c r="G47" s="144"/>
      <c r="H47" s="143"/>
      <c r="I47" s="143"/>
      <c r="J47" s="143"/>
      <c r="K47" s="143"/>
      <c r="L47" s="143"/>
      <c r="M47" s="144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50"/>
      <c r="AP47" s="5"/>
      <c r="AQ47" s="5"/>
      <c r="AR47" s="149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50"/>
      <c r="CE47" s="5"/>
    </row>
    <row r="48" spans="3:83" ht="9.75" customHeight="1" x14ac:dyDescent="0.25">
      <c r="C48" s="149"/>
      <c r="D48" s="143"/>
      <c r="E48" s="143"/>
      <c r="F48" s="143"/>
      <c r="G48" s="144"/>
      <c r="H48" s="143"/>
      <c r="I48" s="143"/>
      <c r="J48" s="143"/>
      <c r="K48" s="143"/>
      <c r="L48" s="143"/>
      <c r="M48" s="144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50"/>
      <c r="AP48" s="5"/>
      <c r="AQ48" s="5"/>
      <c r="AR48" s="149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3"/>
      <c r="BX48" s="143"/>
      <c r="BY48" s="143"/>
      <c r="BZ48" s="143"/>
      <c r="CA48" s="143"/>
      <c r="CB48" s="143"/>
      <c r="CC48" s="143"/>
      <c r="CD48" s="150"/>
      <c r="CE48" s="5"/>
    </row>
    <row r="49" spans="2:87" ht="9.75" customHeight="1" x14ac:dyDescent="0.25">
      <c r="C49" s="149"/>
      <c r="D49" s="143"/>
      <c r="E49" s="143"/>
      <c r="F49" s="143"/>
      <c r="G49" s="144"/>
      <c r="H49" s="143"/>
      <c r="I49" s="143"/>
      <c r="J49" s="143"/>
      <c r="K49" s="143"/>
      <c r="L49" s="143"/>
      <c r="M49" s="144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50"/>
      <c r="AP49" s="5"/>
      <c r="AQ49" s="5"/>
      <c r="AR49" s="149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50"/>
      <c r="CE49" s="5"/>
    </row>
    <row r="50" spans="2:87" ht="9.75" customHeight="1" x14ac:dyDescent="0.25">
      <c r="C50" s="149"/>
      <c r="D50" s="143"/>
      <c r="E50" s="143"/>
      <c r="F50" s="143"/>
      <c r="G50" s="144"/>
      <c r="H50" s="143"/>
      <c r="I50" s="143"/>
      <c r="J50" s="143"/>
      <c r="K50" s="143"/>
      <c r="L50" s="143"/>
      <c r="M50" s="144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50"/>
      <c r="AP50" s="5"/>
      <c r="AQ50" s="5"/>
      <c r="AR50" s="149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50"/>
      <c r="CE50" s="5"/>
    </row>
    <row r="51" spans="2:87" ht="9.75" customHeight="1" x14ac:dyDescent="0.25">
      <c r="C51" s="149"/>
      <c r="D51" s="143"/>
      <c r="E51" s="143"/>
      <c r="F51" s="143"/>
      <c r="G51" s="144"/>
      <c r="H51" s="143"/>
      <c r="I51" s="143"/>
      <c r="J51" s="143"/>
      <c r="K51" s="143"/>
      <c r="L51" s="143"/>
      <c r="M51" s="144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50"/>
      <c r="AP51" s="5"/>
      <c r="AQ51" s="5"/>
      <c r="AR51" s="149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50"/>
      <c r="CE51" s="5"/>
    </row>
    <row r="52" spans="2:87" ht="9.75" customHeight="1" x14ac:dyDescent="0.25">
      <c r="C52" s="149"/>
      <c r="D52" s="143"/>
      <c r="E52" s="143"/>
      <c r="F52" s="143"/>
      <c r="G52" s="144"/>
      <c r="H52" s="143"/>
      <c r="I52" s="143"/>
      <c r="J52" s="143"/>
      <c r="K52" s="143"/>
      <c r="L52" s="143"/>
      <c r="M52" s="144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50"/>
      <c r="AP52" s="5"/>
      <c r="AQ52" s="5"/>
      <c r="AR52" s="149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3"/>
      <c r="BZ52" s="143"/>
      <c r="CA52" s="143"/>
      <c r="CB52" s="143"/>
      <c r="CC52" s="143"/>
      <c r="CD52" s="150"/>
      <c r="CE52" s="5"/>
    </row>
    <row r="53" spans="2:87" ht="9.75" customHeight="1" x14ac:dyDescent="0.25">
      <c r="C53" s="149"/>
      <c r="D53" s="143"/>
      <c r="E53" s="143"/>
      <c r="F53" s="143"/>
      <c r="G53" s="144"/>
      <c r="H53" s="143"/>
      <c r="I53" s="143"/>
      <c r="J53" s="143"/>
      <c r="K53" s="143"/>
      <c r="L53" s="143"/>
      <c r="M53" s="144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50"/>
      <c r="AP53" s="5"/>
      <c r="AQ53" s="5"/>
      <c r="AR53" s="149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3"/>
      <c r="BZ53" s="143"/>
      <c r="CA53" s="143"/>
      <c r="CB53" s="143"/>
      <c r="CC53" s="143"/>
      <c r="CD53" s="150"/>
      <c r="CE53" s="5"/>
    </row>
    <row r="54" spans="2:87" ht="9.75" customHeight="1" x14ac:dyDescent="0.25">
      <c r="C54" s="149"/>
      <c r="D54" s="143"/>
      <c r="E54" s="143"/>
      <c r="F54" s="143"/>
      <c r="G54" s="144"/>
      <c r="H54" s="143"/>
      <c r="I54" s="143"/>
      <c r="J54" s="143"/>
      <c r="K54" s="143"/>
      <c r="L54" s="143"/>
      <c r="M54" s="144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50"/>
      <c r="AP54" s="5"/>
      <c r="AQ54" s="5"/>
      <c r="AR54" s="149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143"/>
      <c r="BX54" s="143"/>
      <c r="BY54" s="143"/>
      <c r="BZ54" s="143"/>
      <c r="CA54" s="143"/>
      <c r="CB54" s="143"/>
      <c r="CC54" s="143"/>
      <c r="CD54" s="150"/>
      <c r="CE54" s="5"/>
    </row>
    <row r="55" spans="2:87" ht="9.75" customHeight="1" x14ac:dyDescent="0.25">
      <c r="C55" s="149"/>
      <c r="D55" s="143"/>
      <c r="E55" s="143"/>
      <c r="F55" s="143"/>
      <c r="G55" s="144"/>
      <c r="H55" s="143"/>
      <c r="I55" s="143"/>
      <c r="J55" s="143"/>
      <c r="K55" s="143"/>
      <c r="L55" s="143"/>
      <c r="M55" s="144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43"/>
      <c r="AO55" s="150"/>
      <c r="AP55" s="5"/>
      <c r="AQ55" s="5"/>
      <c r="AR55" s="149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3"/>
      <c r="BO55" s="143"/>
      <c r="BP55" s="143"/>
      <c r="BQ55" s="143"/>
      <c r="BR55" s="143"/>
      <c r="BS55" s="143"/>
      <c r="BT55" s="143"/>
      <c r="BU55" s="143"/>
      <c r="BV55" s="143"/>
      <c r="BW55" s="143"/>
      <c r="BX55" s="143"/>
      <c r="BY55" s="143"/>
      <c r="BZ55" s="143"/>
      <c r="CA55" s="143"/>
      <c r="CB55" s="143"/>
      <c r="CC55" s="143"/>
      <c r="CD55" s="150"/>
      <c r="CE55" s="5"/>
    </row>
    <row r="56" spans="2:87" ht="9.75" customHeight="1" x14ac:dyDescent="0.25">
      <c r="C56" s="151"/>
      <c r="D56" s="152"/>
      <c r="E56" s="152"/>
      <c r="F56" s="152"/>
      <c r="G56" s="153"/>
      <c r="H56" s="152"/>
      <c r="I56" s="152"/>
      <c r="J56" s="152"/>
      <c r="K56" s="152"/>
      <c r="L56" s="152"/>
      <c r="M56" s="153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4"/>
      <c r="AP56" s="5"/>
      <c r="AQ56" s="5"/>
      <c r="AR56" s="151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/>
      <c r="CD56" s="154"/>
      <c r="CE56" s="5"/>
    </row>
    <row r="57" spans="2:87" ht="9.75" customHeight="1" x14ac:dyDescent="0.25">
      <c r="C57" s="5"/>
      <c r="D57" s="5"/>
      <c r="E57" s="5"/>
      <c r="F57" s="5"/>
      <c r="G57" s="15"/>
      <c r="H57" s="5"/>
      <c r="I57" s="5"/>
      <c r="J57" s="5"/>
      <c r="K57" s="5"/>
      <c r="L57" s="5"/>
      <c r="M57" s="1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G57" s="16"/>
      <c r="CI57" s="16"/>
    </row>
    <row r="58" spans="2:87" ht="9.75" customHeight="1" x14ac:dyDescent="0.25">
      <c r="CG58" s="107"/>
      <c r="CI58" s="16" t="s">
        <v>119</v>
      </c>
    </row>
    <row r="61" spans="2:87" ht="9.75" customHeight="1" x14ac:dyDescent="0.25">
      <c r="B61" s="16"/>
      <c r="C61" s="18"/>
      <c r="D61" s="17"/>
    </row>
    <row r="62" spans="2:87" ht="9.75" customHeight="1" x14ac:dyDescent="0.25">
      <c r="B62" s="16"/>
      <c r="C62" s="18"/>
      <c r="D62" s="17"/>
    </row>
  </sheetData>
  <phoneticPr fontId="3"/>
  <pageMargins left="0.39370078740157483" right="0.39370078740157483" top="0.53" bottom="0.59055118110236227" header="0.3" footer="0.51181102362204722"/>
  <pageSetup paperSize="9" orientation="landscape" verticalDpi="96" r:id="rId1"/>
  <headerFooter alignWithMargins="0">
    <oddHeader>&amp;C&amp;"ＭＳ Ｐゴシック,太字"&amp;18&amp;A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CO69"/>
  <sheetViews>
    <sheetView zoomScaleNormal="100" workbookViewId="0"/>
  </sheetViews>
  <sheetFormatPr defaultRowHeight="11.25" customHeight="1" x14ac:dyDescent="0.25"/>
  <cols>
    <col min="1" max="1" customWidth="true" width="1.3046875" collapsed="false"/>
    <col min="2" max="2" customWidth="true" width="1.23046875" collapsed="false"/>
    <col min="3" max="3" customWidth="true" width="14.84375" collapsed="false"/>
    <col min="4" max="6" customWidth="true" width="6.23046875" collapsed="false"/>
    <col min="7" max="9" customWidth="true" width="1.23046875" collapsed="false"/>
    <col min="12" max="12" customWidth="true" width="10.23046875" collapsed="false"/>
    <col min="13" max="13" customWidth="true" width="7.84375" collapsed="false"/>
    <col min="14" max="14" bestFit="true" customWidth="true" width="19.0" collapsed="false"/>
    <col min="15" max="17" customWidth="true" width="8.69140625" collapsed="false"/>
    <col min="18" max="18" customWidth="true" width="10.69140625" collapsed="false"/>
    <col min="19" max="19" customWidth="true" width="11.69140625" collapsed="false"/>
    <col min="20" max="20" customWidth="true" width="2.07421875" collapsed="false"/>
    <col min="21" max="21" customWidth="true" width="1.765625" collapsed="false"/>
    <col min="73" max="73" bestFit="true" customWidth="true" width="10.4609375" collapsed="false"/>
    <col min="75" max="93" customWidth="true" width="0.07421875" collapsed="false"/>
  </cols>
  <sheetData>
    <row r="1" spans="1:93" ht="20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93" s="4" customFormat="1" ht="14.25" customHeight="1" x14ac:dyDescent="0.25">
      <c r="B2" s="42"/>
      <c r="C2" s="43" t="s">
        <v>211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</row>
    <row r="3" spans="1:93" ht="7.5" customHeight="1" thickBot="1" x14ac:dyDescent="0.3">
      <c r="A3" s="5"/>
      <c r="B3" s="5"/>
      <c r="C3" s="5"/>
      <c r="D3" s="5"/>
      <c r="E3" s="5"/>
      <c r="F3" s="5"/>
      <c r="G3" s="5"/>
      <c r="H3" s="5"/>
      <c r="I3" s="3"/>
      <c r="J3" s="3"/>
      <c r="K3" s="6"/>
      <c r="L3" s="6"/>
      <c r="M3" s="6"/>
      <c r="N3" s="6"/>
      <c r="O3" s="6"/>
      <c r="P3" s="6"/>
      <c r="Q3" s="6"/>
      <c r="R3" s="6"/>
      <c r="S3" s="6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</row>
    <row r="4" spans="1:93" ht="11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283" t="s">
        <v>10</v>
      </c>
      <c r="O4" s="279" t="s">
        <v>1</v>
      </c>
      <c r="P4" s="280"/>
      <c r="Q4" s="280"/>
      <c r="R4" s="280"/>
      <c r="S4" s="281"/>
      <c r="T4" s="6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</row>
    <row r="5" spans="1:93" ht="12" customHeight="1" x14ac:dyDescent="0.25">
      <c r="A5" s="5"/>
      <c r="B5" s="5"/>
      <c r="C5" s="5"/>
      <c r="D5" s="5"/>
      <c r="E5" s="5"/>
      <c r="F5" s="5"/>
      <c r="G5" s="5"/>
      <c r="H5" s="5"/>
      <c r="I5" s="5"/>
      <c r="J5" s="6"/>
      <c r="K5" s="6"/>
      <c r="L5" s="6"/>
      <c r="M5" s="6"/>
      <c r="N5" s="284"/>
      <c r="O5" s="123" t="s">
        <v>131</v>
      </c>
      <c r="P5" s="123" t="s">
        <v>132</v>
      </c>
      <c r="Q5" s="123" t="s">
        <v>133</v>
      </c>
      <c r="R5" s="124" t="s">
        <v>202</v>
      </c>
      <c r="S5" s="125" t="s">
        <v>201</v>
      </c>
      <c r="T5" s="48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</row>
    <row r="6" spans="1:93" ht="11.25" customHeight="1" x14ac:dyDescent="0.25">
      <c r="A6" s="5"/>
      <c r="B6" s="5"/>
      <c r="C6" s="5"/>
      <c r="D6" s="282"/>
      <c r="E6" s="282"/>
      <c r="F6" s="282"/>
      <c r="G6" s="5"/>
      <c r="H6" s="6"/>
      <c r="I6" s="6"/>
      <c r="J6" s="6"/>
      <c r="K6" s="6"/>
      <c r="L6" s="6"/>
      <c r="M6" s="6"/>
      <c r="N6" s="127" t="s">
        <v>0</v>
      </c>
      <c r="O6" s="11" t="n">
        <v>121392.0</v>
      </c>
      <c r="P6" s="11" t="n">
        <v>545628.0</v>
      </c>
      <c r="Q6" s="11" t="n">
        <v>1725407.0</v>
      </c>
      <c r="R6" s="9" t="n">
        <v>199849.0</v>
      </c>
      <c r="S6" s="118" t="n">
        <v>6284480.0</v>
      </c>
      <c r="T6" s="5"/>
      <c r="U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pans="1:93" ht="11.25" customHeight="1" x14ac:dyDescent="0.25">
      <c r="A7" s="5"/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6"/>
      <c r="N7" s="128" t="s">
        <v>2</v>
      </c>
      <c r="O7" s="10" t="n">
        <v>59886.0</v>
      </c>
      <c r="P7" s="10" t="n">
        <v>269861.0</v>
      </c>
      <c r="Q7" s="10" t="n">
        <v>857041.0</v>
      </c>
      <c r="R7" s="10" t="n">
        <v>98431.0</v>
      </c>
      <c r="S7" s="119" t="n">
        <v>3117987.0</v>
      </c>
      <c r="T7" s="49"/>
      <c r="U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</row>
    <row r="8" spans="1:93" ht="11.25" customHeight="1" thickBot="1" x14ac:dyDescent="0.3">
      <c r="A8" s="5"/>
      <c r="B8" s="5"/>
      <c r="C8" s="8"/>
      <c r="D8" s="7"/>
      <c r="E8" s="5"/>
      <c r="F8" s="7"/>
      <c r="G8" s="7"/>
      <c r="H8" s="6"/>
      <c r="I8" s="6"/>
      <c r="J8" s="6"/>
      <c r="K8" s="6"/>
      <c r="L8" s="6"/>
      <c r="M8" s="6"/>
      <c r="N8" s="131" t="s">
        <v>4</v>
      </c>
      <c r="O8" s="120" t="n">
        <v>61506.0</v>
      </c>
      <c r="P8" s="120" t="n">
        <v>275767.0</v>
      </c>
      <c r="Q8" s="120" t="n">
        <v>868366.0</v>
      </c>
      <c r="R8" s="120" t="n">
        <v>101418.0</v>
      </c>
      <c r="S8" s="121" t="n">
        <v>3166493.0</v>
      </c>
      <c r="T8" s="49"/>
      <c r="U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</row>
    <row r="9" spans="1:93" ht="11.25" customHeight="1" thickBot="1" x14ac:dyDescent="0.3">
      <c r="A9" s="5"/>
      <c r="B9" s="5"/>
      <c r="C9" s="5"/>
      <c r="D9" s="5"/>
      <c r="E9" s="5"/>
      <c r="F9" s="5"/>
      <c r="G9" s="5"/>
      <c r="H9" s="6"/>
      <c r="I9" s="6"/>
      <c r="J9" s="6"/>
      <c r="K9" s="6"/>
      <c r="L9" s="6"/>
      <c r="M9" s="6"/>
      <c r="N9" s="5"/>
      <c r="O9" s="49"/>
      <c r="P9" s="49"/>
      <c r="Q9" s="49"/>
      <c r="R9" s="49"/>
      <c r="S9" s="49"/>
      <c r="T9" s="49"/>
      <c r="U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</row>
    <row r="10" spans="1:93" ht="11.25" customHeight="1" x14ac:dyDescent="0.25">
      <c r="A10" s="5"/>
      <c r="B10" s="5"/>
      <c r="C10" s="5"/>
      <c r="D10" s="5"/>
      <c r="E10" s="5"/>
      <c r="F10" s="5"/>
      <c r="G10" s="5"/>
      <c r="H10" s="6"/>
      <c r="I10" s="6"/>
      <c r="J10" s="6"/>
      <c r="K10" s="6"/>
      <c r="L10" s="6"/>
      <c r="M10" s="6"/>
      <c r="N10" s="138" t="s">
        <v>182</v>
      </c>
      <c r="O10" s="141" t="n">
        <v>13027.0</v>
      </c>
      <c r="P10" s="141" t="n">
        <v>64339.0</v>
      </c>
      <c r="Q10" s="141" t="n">
        <v>222279.0</v>
      </c>
      <c r="R10" s="141" t="n">
        <v>23574.0</v>
      </c>
      <c r="S10" s="155" t="n">
        <v>859767.0</v>
      </c>
      <c r="T10" s="49"/>
      <c r="U10" s="3"/>
      <c r="BX10" t="s">
        <v>8</v>
      </c>
      <c r="BY10" s="3" t="s">
        <v>5</v>
      </c>
      <c r="BZ10" s="3" t="s">
        <v>6</v>
      </c>
      <c r="CA10" s="3" t="s">
        <v>9</v>
      </c>
      <c r="CB10" s="3" t="s">
        <v>7</v>
      </c>
      <c r="CC10" s="3" t="s">
        <v>96</v>
      </c>
      <c r="CD10" s="3" t="s">
        <v>187</v>
      </c>
      <c r="CE10" s="3"/>
      <c r="CF10" s="3"/>
      <c r="CG10" s="3"/>
      <c r="CH10" s="3"/>
      <c r="CI10" s="3"/>
      <c r="CJ10" s="3"/>
      <c r="CK10" s="3"/>
      <c r="CL10" s="3"/>
      <c r="CM10" s="3"/>
      <c r="CO10" s="3" t="s">
        <v>187</v>
      </c>
    </row>
    <row r="11" spans="1:93" ht="11.25" customHeight="1" x14ac:dyDescent="0.25">
      <c r="A11" s="5"/>
      <c r="B11" s="5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128" t="s">
        <v>181</v>
      </c>
      <c r="O11" s="142" t="n">
        <v>7062.0</v>
      </c>
      <c r="P11" s="142" t="n">
        <v>35887.0</v>
      </c>
      <c r="Q11" s="142" t="n">
        <v>119140.0</v>
      </c>
      <c r="R11" s="142" t="n">
        <v>12374.0</v>
      </c>
      <c r="S11" s="156" t="n">
        <v>452539.0</v>
      </c>
      <c r="T11" s="49"/>
      <c r="U11" s="3"/>
      <c r="BW11">
        <f>S5</f>
        <v>0</v>
      </c>
      <c r="BX11" t="n">
        <v>1003440.0</v>
      </c>
      <c r="BY11" s="3" t="n">
        <v>794891.0</v>
      </c>
      <c r="BZ11" s="3" t="n">
        <v>484560.0</v>
      </c>
      <c r="CA11" s="3" t="n">
        <v>352307.0</v>
      </c>
      <c r="CB11" s="3" t="n">
        <v>98094.0</v>
      </c>
      <c r="CC11" s="3" t="n">
        <v>34369.0</v>
      </c>
      <c r="CD11" s="3"/>
      <c r="CE11" s="3"/>
      <c r="CF11" s="3"/>
      <c r="CG11" s="3"/>
      <c r="CH11" s="3"/>
      <c r="CI11" s="3"/>
      <c r="CJ11" s="3"/>
      <c r="CK11" s="3"/>
      <c r="CL11" s="3"/>
      <c r="CM11" s="3"/>
      <c r="CO11" s="3" t="s">
        <v>187</v>
      </c>
    </row>
    <row r="12" spans="1:93" ht="11.25" customHeight="1" x14ac:dyDescent="0.25">
      <c r="A12" s="5"/>
      <c r="B12" s="5"/>
      <c r="C12" s="5"/>
      <c r="D12" s="5"/>
      <c r="E12" s="5"/>
      <c r="F12" s="5"/>
      <c r="G12" s="5"/>
      <c r="H12" s="6"/>
      <c r="I12" s="6"/>
      <c r="J12" s="6"/>
      <c r="K12" s="6"/>
      <c r="L12" s="6"/>
      <c r="M12" s="6"/>
      <c r="N12" s="128" t="s">
        <v>99</v>
      </c>
      <c r="O12" s="142" t="n">
        <v>5843.0</v>
      </c>
      <c r="P12" s="142" t="n">
        <v>30040.0</v>
      </c>
      <c r="Q12" s="142" t="n">
        <v>97096.0</v>
      </c>
      <c r="R12" s="142" t="n">
        <v>10099.0</v>
      </c>
      <c r="S12" s="156" t="n">
        <v>387685.0</v>
      </c>
      <c r="T12" s="49"/>
      <c r="U12" s="3"/>
      <c r="BW12">
        <f>R5</f>
        <v>0</v>
      </c>
      <c r="BX12" t="n">
        <v>24552.0</v>
      </c>
      <c r="BY12" s="3" t="n">
        <v>24878.0</v>
      </c>
      <c r="BZ12" s="3" t="n">
        <v>16677.0</v>
      </c>
      <c r="CA12" s="3" t="n">
        <v>13103.0</v>
      </c>
      <c r="CB12" s="3" t="n">
        <v>3082.0</v>
      </c>
      <c r="CC12" s="3" t="n">
        <v>709.0</v>
      </c>
      <c r="CD12" s="3"/>
      <c r="CE12" s="3"/>
      <c r="CF12" s="3"/>
      <c r="CG12" s="3"/>
      <c r="CH12" s="3"/>
      <c r="CI12" s="3"/>
      <c r="CJ12" s="3"/>
      <c r="CK12" s="3"/>
      <c r="CL12" s="3"/>
      <c r="CM12" s="3"/>
      <c r="CO12" s="3" t="s">
        <v>187</v>
      </c>
    </row>
    <row r="13" spans="1:93" ht="11.25" customHeight="1" x14ac:dyDescent="0.25">
      <c r="A13" s="5"/>
      <c r="B13" s="5"/>
      <c r="C13" s="5"/>
      <c r="D13" s="5"/>
      <c r="E13" s="5"/>
      <c r="F13" s="5"/>
      <c r="G13" s="5"/>
      <c r="H13" s="6"/>
      <c r="I13" s="6"/>
      <c r="J13" s="6"/>
      <c r="K13" s="6"/>
      <c r="L13" s="6"/>
      <c r="M13" s="6"/>
      <c r="N13" s="128" t="s">
        <v>100</v>
      </c>
      <c r="O13" s="142" t="n">
        <v>4820.0</v>
      </c>
      <c r="P13" s="142" t="n">
        <v>26069.0</v>
      </c>
      <c r="Q13" s="142" t="n">
        <v>85502.0</v>
      </c>
      <c r="R13" s="142" t="n">
        <v>8632.0</v>
      </c>
      <c r="S13" s="156" t="n">
        <v>342781.0</v>
      </c>
      <c r="T13" s="49"/>
      <c r="U13" s="3"/>
      <c r="BW13" t="s">
        <v>129</v>
      </c>
      <c r="BX13" t="n">
        <v>268797.0</v>
      </c>
      <c r="BY13" s="3" t="n">
        <v>216855.0</v>
      </c>
      <c r="BZ13" s="3" t="n">
        <v>136351.0</v>
      </c>
      <c r="CA13" s="3" t="n">
        <v>101102.0</v>
      </c>
      <c r="CB13" s="3" t="n">
        <v>26743.0</v>
      </c>
      <c r="CC13" s="3" t="n">
        <v>7363.0</v>
      </c>
      <c r="CD13" s="3"/>
      <c r="CE13" s="3"/>
      <c r="CF13" s="3"/>
      <c r="CG13" s="3"/>
      <c r="CH13" s="3"/>
      <c r="CI13" s="3"/>
      <c r="CJ13" s="3"/>
      <c r="CK13" s="3"/>
      <c r="CL13" s="3"/>
      <c r="CM13" s="3"/>
      <c r="CO13" s="3" t="s">
        <v>187</v>
      </c>
    </row>
    <row r="14" spans="1:93" ht="11.25" customHeight="1" x14ac:dyDescent="0.25">
      <c r="A14" s="5"/>
      <c r="B14" s="5"/>
      <c r="C14" s="5"/>
      <c r="D14" s="5"/>
      <c r="E14" s="5"/>
      <c r="F14" s="5"/>
      <c r="G14" s="5"/>
      <c r="H14" s="6"/>
      <c r="I14" s="6"/>
      <c r="J14" s="6"/>
      <c r="K14" s="6"/>
      <c r="L14" s="6"/>
      <c r="M14" s="6"/>
      <c r="N14" s="128" t="s">
        <v>101</v>
      </c>
      <c r="O14" s="142" t="n">
        <v>5430.0</v>
      </c>
      <c r="P14" s="142" t="n">
        <v>29751.0</v>
      </c>
      <c r="Q14" s="142" t="n">
        <v>100170.0</v>
      </c>
      <c r="R14" s="142" t="n">
        <v>9889.0</v>
      </c>
      <c r="S14" s="156" t="n">
        <v>382032.0</v>
      </c>
      <c r="T14" s="49"/>
      <c r="U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O14" s="3" t="s">
        <v>187</v>
      </c>
    </row>
    <row r="15" spans="1:93" ht="11.25" customHeight="1" x14ac:dyDescent="0.25">
      <c r="A15" s="5"/>
      <c r="B15" s="5"/>
      <c r="C15" s="5"/>
      <c r="D15" s="5"/>
      <c r="E15" s="5"/>
      <c r="F15" s="5"/>
      <c r="G15" s="5"/>
      <c r="H15" s="6"/>
      <c r="I15" s="6"/>
      <c r="J15" s="6"/>
      <c r="K15" s="6"/>
      <c r="L15" s="6"/>
      <c r="M15" s="6"/>
      <c r="N15" s="128" t="s">
        <v>102</v>
      </c>
      <c r="O15" s="157" t="n">
        <v>7174.0</v>
      </c>
      <c r="P15" s="157" t="n">
        <v>36133.0</v>
      </c>
      <c r="Q15" s="157" t="n">
        <v>123065.0</v>
      </c>
      <c r="R15" s="157" t="n">
        <v>12273.0</v>
      </c>
      <c r="S15" s="158" t="n">
        <v>447662.0</v>
      </c>
      <c r="T15" s="49"/>
      <c r="U15" s="3"/>
      <c r="BY15" s="3" t="s">
        <v>61</v>
      </c>
      <c r="BZ15" s="3" t="s">
        <v>62</v>
      </c>
      <c r="CA15" s="3" t="s">
        <v>63</v>
      </c>
      <c r="CB15" s="3" t="s">
        <v>64</v>
      </c>
      <c r="CC15" s="3" t="s">
        <v>65</v>
      </c>
      <c r="CD15" s="3" t="s">
        <v>66</v>
      </c>
      <c r="CE15" s="3" t="s">
        <v>67</v>
      </c>
      <c r="CF15" s="3" t="s">
        <v>68</v>
      </c>
      <c r="CG15" s="3" t="s">
        <v>69</v>
      </c>
      <c r="CH15" s="3" t="s">
        <v>70</v>
      </c>
      <c r="CI15" s="3" t="s">
        <v>71</v>
      </c>
      <c r="CJ15" s="3" t="s">
        <v>72</v>
      </c>
      <c r="CK15" s="3" t="s">
        <v>73</v>
      </c>
      <c r="CL15" s="3" t="s">
        <v>74</v>
      </c>
      <c r="CM15" s="3" t="s">
        <v>180</v>
      </c>
      <c r="CN15" s="3" t="s">
        <v>179</v>
      </c>
      <c r="CO15" s="3" t="s">
        <v>187</v>
      </c>
    </row>
    <row r="16" spans="1:93" ht="11.25" customHeight="1" x14ac:dyDescent="0.25">
      <c r="A16" s="5"/>
      <c r="B16" s="5"/>
      <c r="C16" s="5"/>
      <c r="D16" s="5"/>
      <c r="E16" s="5"/>
      <c r="F16" s="5"/>
      <c r="G16" s="5"/>
      <c r="H16" s="6"/>
      <c r="I16" s="6"/>
      <c r="J16" s="6"/>
      <c r="K16" s="6"/>
      <c r="L16" s="6"/>
      <c r="M16" s="6"/>
      <c r="N16" s="128" t="s">
        <v>103</v>
      </c>
      <c r="O16" s="142" t="n">
        <v>9994.0</v>
      </c>
      <c r="P16" s="142" t="n">
        <v>43939.0</v>
      </c>
      <c r="Q16" s="142" t="n">
        <v>143699.0</v>
      </c>
      <c r="R16" s="142" t="n">
        <v>16087.0</v>
      </c>
      <c r="S16" s="156" t="n">
        <v>507856.0</v>
      </c>
      <c r="T16" s="49"/>
      <c r="U16" s="3"/>
      <c r="BW16" t="s">
        <v>130</v>
      </c>
      <c r="BX16" t="s">
        <v>59</v>
      </c>
      <c r="BY16" s="3">
        <f>-BY18</f>
        <v>0</v>
      </c>
      <c r="BZ16" s="3">
        <f t="shared" ref="BZ16:CN16" si="0">-BZ18</f>
        <v>0</v>
      </c>
      <c r="CA16" s="3">
        <f t="shared" si="0"/>
        <v>0</v>
      </c>
      <c r="CB16" s="3">
        <f t="shared" si="0"/>
        <v>0</v>
      </c>
      <c r="CC16" s="3">
        <f t="shared" si="0"/>
        <v>0</v>
      </c>
      <c r="CD16" s="3">
        <f t="shared" si="0"/>
        <v>0</v>
      </c>
      <c r="CE16" s="3">
        <f t="shared" si="0"/>
        <v>0</v>
      </c>
      <c r="CF16" s="3">
        <f t="shared" si="0"/>
        <v>0</v>
      </c>
      <c r="CG16" s="3">
        <f t="shared" si="0"/>
        <v>0</v>
      </c>
      <c r="CH16" s="3">
        <f t="shared" si="0"/>
        <v>0</v>
      </c>
      <c r="CI16" s="3">
        <f t="shared" si="0"/>
        <v>0</v>
      </c>
      <c r="CJ16" s="3">
        <f t="shared" si="0"/>
        <v>0</v>
      </c>
      <c r="CK16" s="3">
        <f t="shared" si="0"/>
        <v>0</v>
      </c>
      <c r="CL16" s="3">
        <f t="shared" si="0"/>
        <v>0</v>
      </c>
      <c r="CM16" s="3">
        <f t="shared" si="0"/>
        <v>0</v>
      </c>
      <c r="CN16" s="3">
        <f t="shared" si="0"/>
        <v>0</v>
      </c>
      <c r="CO16" s="3" t="s">
        <v>187</v>
      </c>
    </row>
    <row r="17" spans="1:93" ht="11.25" customHeight="1" x14ac:dyDescent="0.25">
      <c r="A17" s="5"/>
      <c r="B17" s="5"/>
      <c r="C17" s="5"/>
      <c r="D17" s="5"/>
      <c r="E17" s="5"/>
      <c r="F17" s="5"/>
      <c r="G17" s="5"/>
      <c r="H17" s="6"/>
      <c r="I17" s="6"/>
      <c r="J17" s="6"/>
      <c r="K17" s="6"/>
      <c r="L17" s="6"/>
      <c r="M17" s="6"/>
      <c r="N17" s="128" t="s">
        <v>104</v>
      </c>
      <c r="O17" s="157" t="n">
        <v>10722.0</v>
      </c>
      <c r="P17" s="157" t="n">
        <v>41124.0</v>
      </c>
      <c r="Q17" s="157" t="n">
        <v>123648.0</v>
      </c>
      <c r="R17" s="157" t="n">
        <v>15990.0</v>
      </c>
      <c r="S17" s="158" t="n">
        <v>423399.0</v>
      </c>
      <c r="T17" s="49"/>
      <c r="U17" s="3"/>
      <c r="BX17" t="s">
        <v>60</v>
      </c>
      <c r="BY17" s="3" t="n">
        <v>34710.0</v>
      </c>
      <c r="BZ17" s="3" t="n">
        <v>35833.0</v>
      </c>
      <c r="CA17" s="3" t="n">
        <v>35809.0</v>
      </c>
      <c r="CB17" s="3" t="n">
        <v>36770.0</v>
      </c>
      <c r="CC17" s="3" t="n">
        <v>42515.0</v>
      </c>
      <c r="CD17" s="3" t="n">
        <v>44971.0</v>
      </c>
      <c r="CE17" s="3" t="n">
        <v>48355.0</v>
      </c>
      <c r="CF17" s="3" t="n">
        <v>54350.0</v>
      </c>
      <c r="CG17" s="3" t="n">
        <v>59625.0</v>
      </c>
      <c r="CH17" s="3" t="n">
        <v>68982.0</v>
      </c>
      <c r="CI17" s="3" t="n">
        <v>59240.0</v>
      </c>
      <c r="CJ17" s="3" t="n">
        <v>48701.0</v>
      </c>
      <c r="CK17" s="3" t="n">
        <v>43034.0</v>
      </c>
      <c r="CL17" s="3" t="n">
        <v>50875.0</v>
      </c>
      <c r="CM17" s="3" t="n">
        <v>63656.0</v>
      </c>
      <c r="CN17" s="3" t="n">
        <v>127645.0</v>
      </c>
      <c r="CO17" s="3" t="s">
        <v>187</v>
      </c>
    </row>
    <row r="18" spans="1:93" ht="11.25" customHeight="1" x14ac:dyDescent="0.25">
      <c r="A18" s="5"/>
      <c r="B18" s="5"/>
      <c r="C18" s="5"/>
      <c r="D18" s="5"/>
      <c r="E18" s="5"/>
      <c r="F18" s="5"/>
      <c r="G18" s="5"/>
      <c r="H18" s="6"/>
      <c r="I18" s="6"/>
      <c r="J18" s="6"/>
      <c r="K18" s="6"/>
      <c r="L18" s="6"/>
      <c r="M18" s="6"/>
      <c r="N18" s="128" t="s">
        <v>105</v>
      </c>
      <c r="O18" s="157" t="n">
        <v>10587.0</v>
      </c>
      <c r="P18" s="157" t="n">
        <v>38920.0</v>
      </c>
      <c r="Q18" s="157" t="n">
        <v>111758.0</v>
      </c>
      <c r="R18" s="157" t="n">
        <v>15983.0</v>
      </c>
      <c r="S18" s="158" t="n">
        <v>372869.0</v>
      </c>
      <c r="T18" s="49"/>
      <c r="U18" s="3"/>
      <c r="BX18" t="s">
        <v>59</v>
      </c>
      <c r="BY18" s="3" t="n">
        <v>35904.0</v>
      </c>
      <c r="BZ18" s="3" t="n">
        <v>37581.0</v>
      </c>
      <c r="CA18" s="3" t="n">
        <v>37810.0</v>
      </c>
      <c r="CB18" s="3" t="n">
        <v>38228.0</v>
      </c>
      <c r="CC18" s="3" t="n">
        <v>44605.0</v>
      </c>
      <c r="CD18" s="3" t="n">
        <v>45531.0</v>
      </c>
      <c r="CE18" s="3" t="n">
        <v>50291.0</v>
      </c>
      <c r="CF18" s="3" t="n">
        <v>57407.0</v>
      </c>
      <c r="CG18" s="3" t="n">
        <v>64023.0</v>
      </c>
      <c r="CH18" s="3" t="n">
        <v>74716.0</v>
      </c>
      <c r="CI18" s="3" t="n">
        <v>63826.0</v>
      </c>
      <c r="CJ18" s="3" t="n">
        <v>51469.0</v>
      </c>
      <c r="CK18" s="3" t="n">
        <v>42469.0</v>
      </c>
      <c r="CL18" s="3" t="n">
        <v>46221.0</v>
      </c>
      <c r="CM18" s="3" t="n">
        <v>55484.0</v>
      </c>
      <c r="CN18" s="3" t="n">
        <v>94634.0</v>
      </c>
      <c r="CO18" s="3" t="s">
        <v>187</v>
      </c>
    </row>
    <row r="19" spans="1:93" ht="11.25" customHeight="1" x14ac:dyDescent="0.25">
      <c r="A19" s="5"/>
      <c r="B19" s="5"/>
      <c r="C19" s="5"/>
      <c r="D19" s="5"/>
      <c r="E19" s="5"/>
      <c r="F19" s="5"/>
      <c r="G19" s="5"/>
      <c r="H19" s="6"/>
      <c r="I19" s="6"/>
      <c r="J19" s="6"/>
      <c r="K19" s="6"/>
      <c r="L19" s="6"/>
      <c r="M19" s="6"/>
      <c r="N19" s="128" t="s">
        <v>106</v>
      </c>
      <c r="O19" s="157" t="n">
        <v>8279.0</v>
      </c>
      <c r="P19" s="157" t="n">
        <v>33794.0</v>
      </c>
      <c r="Q19" s="157" t="n">
        <v>98646.0</v>
      </c>
      <c r="R19" s="157" t="n">
        <v>13253.0</v>
      </c>
      <c r="S19" s="158" t="n">
        <v>329858.0</v>
      </c>
      <c r="T19" s="5"/>
      <c r="U19" s="6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W19">
        <f>R5</f>
        <v>0</v>
      </c>
      <c r="BX19" t="s">
        <v>59</v>
      </c>
      <c r="BY19" s="3">
        <f>-BY21</f>
        <v>0</v>
      </c>
      <c r="BZ19" s="3">
        <f t="shared" ref="BZ19:CM19" si="1">-BZ21</f>
        <v>0</v>
      </c>
      <c r="CA19" s="3">
        <f t="shared" si="1"/>
        <v>0</v>
      </c>
      <c r="CB19" s="3">
        <f t="shared" si="1"/>
        <v>0</v>
      </c>
      <c r="CC19" s="3">
        <f t="shared" si="1"/>
        <v>0</v>
      </c>
      <c r="CD19" s="3">
        <f t="shared" si="1"/>
        <v>0</v>
      </c>
      <c r="CE19" s="3">
        <f t="shared" si="1"/>
        <v>0</v>
      </c>
      <c r="CF19" s="3">
        <f t="shared" si="1"/>
        <v>0</v>
      </c>
      <c r="CG19" s="3">
        <f t="shared" si="1"/>
        <v>0</v>
      </c>
      <c r="CH19" s="3">
        <f t="shared" si="1"/>
        <v>0</v>
      </c>
      <c r="CI19" s="3">
        <f t="shared" si="1"/>
        <v>0</v>
      </c>
      <c r="CJ19" s="3">
        <f t="shared" si="1"/>
        <v>0</v>
      </c>
      <c r="CK19" s="3">
        <f t="shared" si="1"/>
        <v>0</v>
      </c>
      <c r="CL19" s="3">
        <f t="shared" si="1"/>
        <v>0</v>
      </c>
      <c r="CM19" s="3">
        <f t="shared" si="1"/>
        <v>0</v>
      </c>
      <c r="CN19" s="3">
        <f>-CN21</f>
        <v>0</v>
      </c>
      <c r="CO19" s="3" t="s">
        <v>187</v>
      </c>
    </row>
    <row r="20" spans="1:93" ht="1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6"/>
      <c r="K20" s="6"/>
      <c r="L20" s="6"/>
      <c r="M20" s="6"/>
      <c r="N20" s="128" t="s">
        <v>107</v>
      </c>
      <c r="O20" s="157" t="n">
        <v>5968.0</v>
      </c>
      <c r="P20" s="157" t="n">
        <v>29468.0</v>
      </c>
      <c r="Q20" s="157" t="n">
        <v>90502.0</v>
      </c>
      <c r="R20" s="157" t="n">
        <v>10260.0</v>
      </c>
      <c r="S20" s="158" t="n">
        <v>311470.0</v>
      </c>
      <c r="T20" s="48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X20" t="s">
        <v>60</v>
      </c>
      <c r="BY20" s="3" t="n">
        <v>5615.0</v>
      </c>
      <c r="BZ20" s="3" t="n">
        <v>5294.0</v>
      </c>
      <c r="CA20" s="3" t="n">
        <v>4369.0</v>
      </c>
      <c r="CB20" s="3" t="n">
        <v>3886.0</v>
      </c>
      <c r="CC20" s="3" t="n">
        <v>4187.0</v>
      </c>
      <c r="CD20" s="3" t="n">
        <v>5206.0</v>
      </c>
      <c r="CE20" s="3" t="n">
        <v>6764.0</v>
      </c>
      <c r="CF20" s="3" t="n">
        <v>7977.0</v>
      </c>
      <c r="CG20" s="3" t="n">
        <v>7821.0</v>
      </c>
      <c r="CH20" s="3" t="n">
        <v>7685.0</v>
      </c>
      <c r="CI20" s="3" t="n">
        <v>5939.0</v>
      </c>
      <c r="CJ20" s="3" t="n">
        <v>4946.0</v>
      </c>
      <c r="CK20" s="3" t="n">
        <v>4454.0</v>
      </c>
      <c r="CL20" s="3" t="n">
        <v>5484.0</v>
      </c>
      <c r="CM20" s="3" t="n">
        <v>6642.0</v>
      </c>
      <c r="CN20" s="3" t="n">
        <v>13281.0</v>
      </c>
      <c r="CO20" s="3" t="s">
        <v>187</v>
      </c>
    </row>
    <row r="21" spans="1:93" ht="11.25" customHeight="1" x14ac:dyDescent="0.25">
      <c r="A21" s="5"/>
      <c r="B21" s="5"/>
      <c r="C21" s="5"/>
      <c r="D21" s="282"/>
      <c r="E21" s="282"/>
      <c r="F21" s="282"/>
      <c r="G21" s="5"/>
      <c r="H21" s="6"/>
      <c r="I21" s="6"/>
      <c r="J21" s="6"/>
      <c r="K21" s="6"/>
      <c r="L21" s="6"/>
      <c r="M21" s="6"/>
      <c r="N21" s="128" t="s">
        <v>108</v>
      </c>
      <c r="O21" s="157" t="n">
        <v>4600.0</v>
      </c>
      <c r="P21" s="157" t="n">
        <v>27546.0</v>
      </c>
      <c r="Q21" s="157" t="n">
        <v>87120.0</v>
      </c>
      <c r="R21" s="157" t="n">
        <v>8641.0</v>
      </c>
      <c r="S21" s="158" t="n">
        <v>316219.0</v>
      </c>
      <c r="T21" s="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X21" t="s">
        <v>59</v>
      </c>
      <c r="BY21" s="3" t="n">
        <v>5838.0</v>
      </c>
      <c r="BZ21" s="3" t="n">
        <v>5483.0</v>
      </c>
      <c r="CA21" s="3" t="n">
        <v>4573.0</v>
      </c>
      <c r="CB21" s="3" t="n">
        <v>3966.0</v>
      </c>
      <c r="CC21" s="3" t="n">
        <v>4454.0</v>
      </c>
      <c r="CD21" s="3" t="n">
        <v>5054.0</v>
      </c>
      <c r="CE21" s="3" t="n">
        <v>6489.0</v>
      </c>
      <c r="CF21" s="3" t="n">
        <v>8006.0</v>
      </c>
      <c r="CG21" s="3" t="n">
        <v>8169.0</v>
      </c>
      <c r="CH21" s="3" t="n">
        <v>8402.0</v>
      </c>
      <c r="CI21" s="3" t="n">
        <v>6334.0</v>
      </c>
      <c r="CJ21" s="3" t="n">
        <v>4943.0</v>
      </c>
      <c r="CK21" s="3" t="n">
        <v>4178.0</v>
      </c>
      <c r="CL21" s="3" t="n">
        <v>4615.0</v>
      </c>
      <c r="CM21" s="3" t="n">
        <v>5732.0</v>
      </c>
      <c r="CN21" s="3" t="n">
        <v>10293.0</v>
      </c>
      <c r="CO21" s="3" t="s">
        <v>187</v>
      </c>
    </row>
    <row r="22" spans="1:93" ht="11.25" customHeight="1" x14ac:dyDescent="0.25">
      <c r="A22" s="5"/>
      <c r="B22" s="5"/>
      <c r="C22" s="5"/>
      <c r="D22" s="5"/>
      <c r="E22" s="5"/>
      <c r="F22" s="5"/>
      <c r="G22" s="5"/>
      <c r="H22" s="6"/>
      <c r="I22" s="6"/>
      <c r="J22" s="6"/>
      <c r="K22" s="6"/>
      <c r="L22" s="6"/>
      <c r="M22" s="6"/>
      <c r="N22" s="128" t="s">
        <v>109</v>
      </c>
      <c r="O22" s="157" t="n">
        <v>4693.0</v>
      </c>
      <c r="P22" s="157" t="n">
        <v>22477.0</v>
      </c>
      <c r="Q22" s="157" t="n">
        <v>74998.0</v>
      </c>
      <c r="R22" s="157" t="n">
        <v>7852.0</v>
      </c>
      <c r="S22" s="158" t="n">
        <v>281545.0</v>
      </c>
      <c r="T22" s="50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W22">
        <f>S5</f>
        <v>0</v>
      </c>
      <c r="BX22" t="s">
        <v>59</v>
      </c>
      <c r="BY22" s="3">
        <f>-BY24</f>
        <v>0</v>
      </c>
      <c r="BZ22" s="3">
        <f t="shared" ref="BZ22:CN22" si="2">-BZ24</f>
        <v>0</v>
      </c>
      <c r="CA22" s="3">
        <f t="shared" si="2"/>
        <v>0</v>
      </c>
      <c r="CB22" s="3">
        <f t="shared" si="2"/>
        <v>0</v>
      </c>
      <c r="CC22" s="3">
        <f t="shared" si="2"/>
        <v>0</v>
      </c>
      <c r="CD22" s="3">
        <f t="shared" si="2"/>
        <v>0</v>
      </c>
      <c r="CE22" s="3">
        <f t="shared" si="2"/>
        <v>0</v>
      </c>
      <c r="CF22" s="3">
        <f t="shared" si="2"/>
        <v>0</v>
      </c>
      <c r="CG22" s="3">
        <f t="shared" si="2"/>
        <v>0</v>
      </c>
      <c r="CH22" s="3">
        <f t="shared" si="2"/>
        <v>0</v>
      </c>
      <c r="CI22" s="3">
        <f t="shared" si="2"/>
        <v>0</v>
      </c>
      <c r="CJ22" s="3">
        <f t="shared" si="2"/>
        <v>0</v>
      </c>
      <c r="CK22" s="3">
        <f t="shared" si="2"/>
        <v>0</v>
      </c>
      <c r="CL22" s="3">
        <f t="shared" si="2"/>
        <v>0</v>
      </c>
      <c r="CM22" s="3">
        <f t="shared" si="2"/>
        <v>0</v>
      </c>
      <c r="CN22" s="3">
        <f t="shared" si="2"/>
        <v>0</v>
      </c>
      <c r="CO22" s="3" t="s">
        <v>187</v>
      </c>
    </row>
    <row r="23" spans="1:93" ht="1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30" t="s">
        <v>110</v>
      </c>
      <c r="O23" s="157" t="n">
        <v>5855.0</v>
      </c>
      <c r="P23" s="157" t="n">
        <v>23123.0</v>
      </c>
      <c r="Q23" s="157" t="n">
        <v>73619.0</v>
      </c>
      <c r="R23" s="157" t="n">
        <v>8942.0</v>
      </c>
      <c r="S23" s="158" t="n">
        <v>264645.0</v>
      </c>
      <c r="T23" s="50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X23" t="s">
        <v>60</v>
      </c>
      <c r="BY23" s="3" t="n">
        <v>108110.0</v>
      </c>
      <c r="BZ23" s="3" t="n">
        <v>120927.0</v>
      </c>
      <c r="CA23" s="3" t="n">
        <v>128840.0</v>
      </c>
      <c r="CB23" s="3" t="n">
        <v>136948.0</v>
      </c>
      <c r="CC23" s="3" t="n">
        <v>153709.0</v>
      </c>
      <c r="CD23" s="3" t="n">
        <v>151489.0</v>
      </c>
      <c r="CE23" s="3" t="n">
        <v>159538.0</v>
      </c>
      <c r="CF23" s="3" t="n">
        <v>181065.0</v>
      </c>
      <c r="CG23" s="3" t="n">
        <v>205720.0</v>
      </c>
      <c r="CH23" s="3" t="n">
        <v>246472.0</v>
      </c>
      <c r="CI23" s="3" t="n">
        <v>217623.0</v>
      </c>
      <c r="CJ23" s="3" t="n">
        <v>186763.0</v>
      </c>
      <c r="CK23" s="3" t="n">
        <v>170977.0</v>
      </c>
      <c r="CL23" s="3" t="n">
        <v>199389.0</v>
      </c>
      <c r="CM23" s="3" t="n">
        <v>238452.0</v>
      </c>
      <c r="CN23" s="3" t="n">
        <v>499357.0</v>
      </c>
      <c r="CO23" s="3" t="s">
        <v>187</v>
      </c>
    </row>
    <row r="24" spans="1:93" ht="11.25" customHeight="1" x14ac:dyDescent="0.25">
      <c r="A24" s="5"/>
      <c r="B24" s="5"/>
      <c r="C24" s="5"/>
      <c r="D24" s="5"/>
      <c r="E24" s="5"/>
      <c r="F24" s="5"/>
      <c r="G24" s="5"/>
      <c r="H24" s="6"/>
      <c r="I24" s="6"/>
      <c r="J24" s="6"/>
      <c r="K24" s="6"/>
      <c r="L24" s="6"/>
      <c r="M24" s="6"/>
      <c r="N24" s="128" t="s">
        <v>111</v>
      </c>
      <c r="O24" s="157" t="n">
        <v>7255.0</v>
      </c>
      <c r="P24" s="157" t="n">
        <v>24853.0</v>
      </c>
      <c r="Q24" s="157" t="n">
        <v>73414.0</v>
      </c>
      <c r="R24" s="157" t="n">
        <v>10777.0</v>
      </c>
      <c r="S24" s="158" t="n">
        <v>248798.0</v>
      </c>
      <c r="T24" s="50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X24" t="s">
        <v>59</v>
      </c>
      <c r="BY24" s="3" t="n">
        <v>112943.0</v>
      </c>
      <c r="BZ24" s="3" t="n">
        <v>127871.0</v>
      </c>
      <c r="CA24" s="3" t="n">
        <v>135805.0</v>
      </c>
      <c r="CB24" s="3" t="n">
        <v>144597.0</v>
      </c>
      <c r="CC24" s="3" t="n">
        <v>162510.0</v>
      </c>
      <c r="CD24" s="3" t="n">
        <v>159981.0</v>
      </c>
      <c r="CE24" s="3" t="n">
        <v>170320.0</v>
      </c>
      <c r="CF24" s="3" t="n">
        <v>191804.0</v>
      </c>
      <c r="CG24" s="3" t="n">
        <v>217679.0</v>
      </c>
      <c r="CH24" s="3" t="n">
        <v>261384.0</v>
      </c>
      <c r="CI24" s="3" t="n">
        <v>230039.0</v>
      </c>
      <c r="CJ24" s="3" t="n">
        <v>195269.0</v>
      </c>
      <c r="CK24" s="3" t="n">
        <v>171804.0</v>
      </c>
      <c r="CL24" s="3" t="n">
        <v>188296.0</v>
      </c>
      <c r="CM24" s="3" t="n">
        <v>214087.0</v>
      </c>
      <c r="CN24" s="3" t="n">
        <v>360410.0</v>
      </c>
      <c r="CO24" s="3" t="s">
        <v>187</v>
      </c>
    </row>
    <row r="25" spans="1:93" ht="11.25" customHeight="1" thickBot="1" x14ac:dyDescent="0.3">
      <c r="A25" s="5"/>
      <c r="B25" s="5"/>
      <c r="C25" s="5"/>
      <c r="D25" s="5"/>
      <c r="E25" s="5"/>
      <c r="F25" s="5"/>
      <c r="G25" s="5"/>
      <c r="H25" s="6"/>
      <c r="I25" s="6"/>
      <c r="J25" s="6"/>
      <c r="K25" s="6"/>
      <c r="L25" s="6"/>
      <c r="M25" s="6"/>
      <c r="N25" s="131" t="s">
        <v>112</v>
      </c>
      <c r="O25" s="159" t="n">
        <v>7767.0</v>
      </c>
      <c r="P25" s="159" t="n">
        <v>25104.0</v>
      </c>
      <c r="Q25" s="159" t="n">
        <v>70614.0</v>
      </c>
      <c r="R25" s="159" t="n">
        <v>11453.0</v>
      </c>
      <c r="S25" s="160" t="n">
        <v>221053.0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O25" s="3" t="s">
        <v>187</v>
      </c>
    </row>
    <row r="26" spans="1:93" ht="11.25" customHeight="1" thickBot="1" x14ac:dyDescent="0.3">
      <c r="A26" s="5"/>
      <c r="B26" s="5"/>
      <c r="C26" s="5"/>
      <c r="D26" s="5"/>
      <c r="E26" s="5"/>
      <c r="F26" s="5"/>
      <c r="G26" s="5"/>
      <c r="H26" s="6"/>
      <c r="I26" s="6"/>
      <c r="J26" s="6"/>
      <c r="K26" s="6"/>
      <c r="L26" s="6"/>
      <c r="M26" s="6"/>
      <c r="N26" s="5"/>
      <c r="O26" s="5"/>
      <c r="P26" s="5"/>
      <c r="Q26" s="5"/>
      <c r="R26" s="5"/>
      <c r="S26" s="5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O26" s="3" t="s">
        <v>187</v>
      </c>
    </row>
    <row r="27" spans="1:93" ht="11.25" customHeight="1" x14ac:dyDescent="0.25">
      <c r="A27" s="5"/>
      <c r="B27" s="5"/>
      <c r="C27" s="5"/>
      <c r="D27" s="5"/>
      <c r="E27" s="5"/>
      <c r="F27" s="5"/>
      <c r="G27" s="5"/>
      <c r="H27" s="6"/>
      <c r="I27" s="6"/>
      <c r="J27" s="6"/>
      <c r="K27" s="6"/>
      <c r="L27" s="6"/>
      <c r="M27" s="6"/>
      <c r="N27" s="138" t="s">
        <v>171</v>
      </c>
      <c r="O27" s="139" t="n">
        <v>20876.0</v>
      </c>
      <c r="P27" s="139" t="n">
        <v>73080.0</v>
      </c>
      <c r="Q27" s="139" t="n">
        <v>217647.0</v>
      </c>
      <c r="R27" s="139" t="n">
        <v>31172.0</v>
      </c>
      <c r="S27" s="140" t="n">
        <v>734496.0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O27" s="3" t="s">
        <v>187</v>
      </c>
    </row>
    <row r="28" spans="1:93" ht="11.25" customHeight="1" x14ac:dyDescent="0.25">
      <c r="A28" s="5"/>
      <c r="B28" s="5"/>
      <c r="C28" s="5"/>
      <c r="D28" s="5"/>
      <c r="E28" s="5"/>
      <c r="F28" s="5"/>
      <c r="G28" s="5"/>
      <c r="H28" s="6"/>
      <c r="I28" s="6"/>
      <c r="J28" s="6"/>
      <c r="K28" s="6"/>
      <c r="L28" s="6"/>
      <c r="M28" s="6"/>
      <c r="N28" s="128" t="s">
        <v>172</v>
      </c>
      <c r="O28" s="10" t="n">
        <v>72267.0</v>
      </c>
      <c r="P28" s="10" t="n">
        <v>329223.0</v>
      </c>
      <c r="Q28" s="10" t="n">
        <v>1039108.0</v>
      </c>
      <c r="R28" s="10" t="n">
        <v>118860.0</v>
      </c>
      <c r="S28" s="119" t="n">
        <v>3715691.0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CA28" s="3"/>
      <c r="CB28" s="3"/>
      <c r="CC28" s="3"/>
      <c r="CD28" s="3"/>
      <c r="CE28" s="3"/>
      <c r="CF28" s="3"/>
      <c r="CH28" s="3"/>
      <c r="CI28" s="3"/>
      <c r="CJ28" s="3"/>
      <c r="CK28" s="3"/>
      <c r="CL28" s="3"/>
      <c r="CM28" s="3"/>
      <c r="CO28" s="3" t="s">
        <v>187</v>
      </c>
    </row>
    <row r="29" spans="1:93" ht="11.25" customHeight="1" x14ac:dyDescent="0.25">
      <c r="A29" s="5"/>
      <c r="B29" s="5"/>
      <c r="C29" s="5"/>
      <c r="D29" s="5"/>
      <c r="E29" s="5"/>
      <c r="F29" s="5"/>
      <c r="G29" s="5"/>
      <c r="H29" s="6"/>
      <c r="I29" s="6"/>
      <c r="J29" s="6"/>
      <c r="K29" s="6"/>
      <c r="L29" s="6"/>
      <c r="M29" s="6"/>
      <c r="N29" s="128" t="s">
        <v>173</v>
      </c>
      <c r="O29" s="10" t="n">
        <v>25932.0</v>
      </c>
      <c r="P29" s="10" t="n">
        <v>130265.0</v>
      </c>
      <c r="Q29" s="10" t="n">
        <v>438514.0</v>
      </c>
      <c r="R29" s="10" t="n">
        <v>46047.0</v>
      </c>
      <c r="S29" s="119" t="n">
        <v>1699991.0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O29" s="3" t="s">
        <v>187</v>
      </c>
    </row>
    <row r="30" spans="1:93" ht="11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28" t="s">
        <v>199</v>
      </c>
      <c r="O30" s="10" t="n">
        <v>53677.0</v>
      </c>
      <c r="P30" s="10" t="n">
        <v>242371.0</v>
      </c>
      <c r="Q30" s="10" t="n">
        <v>773532.0</v>
      </c>
      <c r="R30" s="10" t="n">
        <v>87860.0</v>
      </c>
      <c r="S30" s="119" t="n">
        <v>2862135.0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O30" s="3" t="s">
        <v>187</v>
      </c>
    </row>
    <row r="31" spans="1:93" ht="11.25" customHeight="1" thickBo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31" t="s">
        <v>174</v>
      </c>
      <c r="O31" s="120" t="n">
        <v>13027.0</v>
      </c>
      <c r="P31" s="120" t="n">
        <v>64339.0</v>
      </c>
      <c r="Q31" s="120" t="n">
        <v>222279.0</v>
      </c>
      <c r="R31" s="120" t="n">
        <v>23574.0</v>
      </c>
      <c r="S31" s="121" t="n">
        <v>859767.0</v>
      </c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>
        <f>SUM(BY18:CN18)</f>
        <v>0</v>
      </c>
      <c r="BY31">
        <f>SUM(BY17:CN17)</f>
        <v>0</v>
      </c>
      <c r="BZ31">
        <f>SUM(BY21:CN21)</f>
        <v>0</v>
      </c>
      <c r="CA31">
        <f>SUM(BY20:CN20)</f>
        <v>0</v>
      </c>
      <c r="CB31">
        <f>SUM(BY24:CN24)</f>
        <v>0</v>
      </c>
      <c r="CC31">
        <f>SUM(BY23:CN23)</f>
        <v>0</v>
      </c>
      <c r="CF31" t="e">
        <f>MIN(BX34:BX49,BZ34:BZ49,CB34:CB49)</f>
        <v>#DIV/0!</v>
      </c>
      <c r="CG31" t="e">
        <f>MAX(BY34:BY49,CA34:CA49,CC34:CC49)</f>
        <v>#DIV/0!</v>
      </c>
      <c r="CO31" s="3" t="s">
        <v>187</v>
      </c>
    </row>
    <row r="32" spans="1:93" ht="11.25" customHeight="1" thickBo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t="s">
        <v>59</v>
      </c>
      <c r="BY32" t="s">
        <v>60</v>
      </c>
      <c r="BZ32" t="s">
        <v>59</v>
      </c>
      <c r="CA32" t="s">
        <v>60</v>
      </c>
      <c r="CB32" t="s">
        <v>59</v>
      </c>
      <c r="CC32" t="s">
        <v>60</v>
      </c>
      <c r="CF32" t="e">
        <f>-CF31</f>
        <v>#DIV/0!</v>
      </c>
      <c r="CG32" t="e">
        <f>MAX(CF32,CG31)</f>
        <v>#DIV/0!</v>
      </c>
      <c r="CO32" s="3" t="s">
        <v>187</v>
      </c>
    </row>
    <row r="33" spans="1:93" ht="11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41" t="s">
        <v>10</v>
      </c>
      <c r="O33" s="279" t="s">
        <v>52</v>
      </c>
      <c r="P33" s="280"/>
      <c r="Q33" s="280"/>
      <c r="R33" s="280"/>
      <c r="S33" s="281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>
        <v>0</v>
      </c>
      <c r="BX33" t="s">
        <v>170</v>
      </c>
      <c r="BZ33" s="22" t="str">
        <f>R5&amp;"比率"</f>
        <v>比率</v>
      </c>
      <c r="CB33" t="str">
        <f>S5&amp;"比率"</f>
        <v>比率</v>
      </c>
      <c r="CD33" t="s">
        <v>75</v>
      </c>
      <c r="CE33" t="s">
        <v>76</v>
      </c>
      <c r="CF33" t="s">
        <v>77</v>
      </c>
      <c r="CG33" t="s">
        <v>78</v>
      </c>
      <c r="CH33" s="3" t="s">
        <v>187</v>
      </c>
      <c r="CO33" s="3" t="s">
        <v>187</v>
      </c>
    </row>
    <row r="34" spans="1:93" ht="11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42"/>
      <c r="O34" s="123" t="str">
        <f>O5</f>
        <v>１次ｴﾘｱ</v>
      </c>
      <c r="P34" s="123" t="str">
        <f>P5</f>
        <v>２次ｴﾘｱ</v>
      </c>
      <c r="Q34" s="123" t="str">
        <f>Q5</f>
        <v>３次ｴﾘｱ</v>
      </c>
      <c r="R34" s="123" t="s">
        <v>202</v>
      </c>
      <c r="S34" s="126" t="s">
        <v>201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>
        <v>0.55000000000000004</v>
      </c>
      <c r="BX34" t="e">
        <f>(BY16/BX31)*100</f>
        <v>#DIV/0!</v>
      </c>
      <c r="BY34" t="e">
        <f>(BY17/BY31)*100</f>
        <v>#DIV/0!</v>
      </c>
      <c r="BZ34" t="e">
        <f>(BY19/BZ31)*100</f>
        <v>#DIV/0!</v>
      </c>
      <c r="CA34" t="e">
        <f>(BY20/CA31)*100</f>
        <v>#DIV/0!</v>
      </c>
      <c r="CB34" t="e">
        <f>(BY22/CB31)*100</f>
        <v>#DIV/0!</v>
      </c>
      <c r="CC34" t="e">
        <f>(BY23/CC31)*100</f>
        <v>#DIV/0!</v>
      </c>
      <c r="CD34">
        <f>-CE34</f>
        <v>0</v>
      </c>
      <c r="CE34">
        <f>MAX(BY17:CN18)</f>
        <v>0</v>
      </c>
      <c r="CF34" t="e">
        <f>-CG34</f>
        <v>#DIV/0!</v>
      </c>
      <c r="CG34" t="e">
        <f>ROUNDUP(CG32,3)</f>
        <v>#DIV/0!</v>
      </c>
      <c r="CO34" s="3" t="s">
        <v>187</v>
      </c>
    </row>
    <row r="35" spans="1:93" ht="11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2" t="s">
        <v>136</v>
      </c>
      <c r="O35" s="19" t="n">
        <v>49241.0</v>
      </c>
      <c r="P35" s="19" t="n">
        <v>242869.0</v>
      </c>
      <c r="Q35" s="135" t="n">
        <v>757211.0</v>
      </c>
      <c r="R35" s="135" t="n">
        <v>83001.0</v>
      </c>
      <c r="S35" s="136" t="n">
        <v>2767661.0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>
        <v>1.6</v>
      </c>
      <c r="BX35" t="e">
        <f>(BZ16/BX31)*100</f>
        <v>#DIV/0!</v>
      </c>
      <c r="BY35" t="e">
        <f>(BZ17/BY31)*100</f>
        <v>#DIV/0!</v>
      </c>
      <c r="BZ35" t="e">
        <f>(BZ19/BZ31)*100</f>
        <v>#DIV/0!</v>
      </c>
      <c r="CA35" t="e">
        <f>(BZ20/CA31)*100</f>
        <v>#DIV/0!</v>
      </c>
      <c r="CB35" t="e">
        <f>(BZ22/CB31)*100</f>
        <v>#DIV/0!</v>
      </c>
      <c r="CC35" t="e">
        <f>(BZ23/CC31)*100</f>
        <v>#DIV/0!</v>
      </c>
      <c r="CO35" s="3" t="s">
        <v>187</v>
      </c>
    </row>
    <row r="36" spans="1:93" ht="11.25" customHeight="1" x14ac:dyDescent="0.2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28" t="s">
        <v>3</v>
      </c>
      <c r="O36" s="20" t="n">
        <v>13800.0</v>
      </c>
      <c r="P36" s="20" t="n">
        <v>88038.0</v>
      </c>
      <c r="Q36" s="20" t="n">
        <v>268797.0</v>
      </c>
      <c r="R36" s="20" t="n">
        <v>24552.0</v>
      </c>
      <c r="S36" s="122" t="n">
        <v>1003440.0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6">
        <v>2.6</v>
      </c>
      <c r="BX36" t="e">
        <f>(CA16/BX31)*100</f>
        <v>#DIV/0!</v>
      </c>
      <c r="BY36" t="e">
        <f>(CA17/BY31)*100</f>
        <v>#DIV/0!</v>
      </c>
      <c r="BZ36" t="e">
        <f>(CA19/BZ31)*100</f>
        <v>#DIV/0!</v>
      </c>
      <c r="CA36" t="e">
        <f>(CA20/CA31)*100</f>
        <v>#DIV/0!</v>
      </c>
      <c r="CB36" t="e">
        <f>(CA22/CB31)*100</f>
        <v>#DIV/0!</v>
      </c>
      <c r="CC36" t="e">
        <f>(CA23/CC31)*100</f>
        <v>#DIV/0!</v>
      </c>
      <c r="CO36" s="3" t="s">
        <v>187</v>
      </c>
    </row>
    <row r="37" spans="1:93" ht="11.25" customHeight="1" x14ac:dyDescent="0.2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128" t="s">
        <v>85</v>
      </c>
      <c r="O37" s="20" t="n">
        <v>35441.0</v>
      </c>
      <c r="P37" s="20" t="n">
        <v>154831.0</v>
      </c>
      <c r="Q37" s="20" t="n">
        <v>488414.0</v>
      </c>
      <c r="R37" s="20" t="n">
        <v>58449.0</v>
      </c>
      <c r="S37" s="122" t="n">
        <v>1764221.0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6">
        <v>3.8</v>
      </c>
      <c r="BX37" t="e">
        <f>(CB16/BX31)*100</f>
        <v>#DIV/0!</v>
      </c>
      <c r="BY37" t="e">
        <f>(CB17/BY31)*100</f>
        <v>#DIV/0!</v>
      </c>
      <c r="BZ37" t="e">
        <f>(CB19/BZ31)*100</f>
        <v>#DIV/0!</v>
      </c>
      <c r="CA37" t="e">
        <f>(CB20/CA31)*100</f>
        <v>#DIV/0!</v>
      </c>
      <c r="CB37" t="e">
        <f>(CB22/CB31)*100</f>
        <v>#DIV/0!</v>
      </c>
      <c r="CC37" t="e">
        <f>(CB23/CC31)*100</f>
        <v>#DIV/0!</v>
      </c>
      <c r="CO37" s="3" t="s">
        <v>187</v>
      </c>
    </row>
    <row r="38" spans="1:93" ht="11.25" customHeight="1" x14ac:dyDescent="0.25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128" t="s">
        <v>84</v>
      </c>
      <c r="O38" s="20" t="n">
        <v>32878.0</v>
      </c>
      <c r="P38" s="20" t="n">
        <v>142702.0</v>
      </c>
      <c r="Q38" s="20" t="n">
        <v>444843.0</v>
      </c>
      <c r="R38" s="20" t="n">
        <v>53901.0</v>
      </c>
      <c r="S38" s="122" t="n">
        <v>1572544.0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6">
        <v>5</v>
      </c>
      <c r="BX38" t="e">
        <f>(CC16/BX31)*100</f>
        <v>#DIV/0!</v>
      </c>
      <c r="BY38" t="e">
        <f>(CC17/BY31)*100</f>
        <v>#DIV/0!</v>
      </c>
      <c r="BZ38" t="e">
        <f>(CC19/BZ31)*100</f>
        <v>#DIV/0!</v>
      </c>
      <c r="CA38" t="e">
        <f>(CC20/CA31)*100</f>
        <v>#DIV/0!</v>
      </c>
      <c r="CB38" t="e">
        <f>(CC22/CB31)*100</f>
        <v>#DIV/0!</v>
      </c>
      <c r="CC38" t="e">
        <f>(CC23/CC31)*100</f>
        <v>#DIV/0!</v>
      </c>
      <c r="CO38" s="3" t="s">
        <v>187</v>
      </c>
    </row>
    <row r="39" spans="1:93" ht="11.25" customHeight="1" x14ac:dyDescent="0.25">
      <c r="L39" s="6"/>
      <c r="M39" s="6"/>
      <c r="N39" s="129" t="s">
        <v>93</v>
      </c>
      <c r="O39" s="21" t="n">
        <v>11076.0</v>
      </c>
      <c r="P39" s="21" t="n">
        <v>51176.0</v>
      </c>
      <c r="Q39" s="21" t="n">
        <v>156323.0</v>
      </c>
      <c r="R39" s="21" t="n">
        <v>18939.0</v>
      </c>
      <c r="S39" s="137" t="n">
        <v>572435.0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6">
        <v>6.1</v>
      </c>
      <c r="BX39" t="e">
        <f>(CD16/BX31)*100</f>
        <v>#DIV/0!</v>
      </c>
      <c r="BY39" t="e">
        <f>(CD17/BY31)*100</f>
        <v>#DIV/0!</v>
      </c>
      <c r="BZ39" t="e">
        <f>(CD19/BZ31)*100</f>
        <v>#DIV/0!</v>
      </c>
      <c r="CA39" t="e">
        <f>(CD20/CA31)*100</f>
        <v>#DIV/0!</v>
      </c>
      <c r="CB39" t="e">
        <f>(CD22/CB31)*100</f>
        <v>#DIV/0!</v>
      </c>
      <c r="CC39" t="e">
        <f>(CD23/CC31)*100</f>
        <v>#DIV/0!</v>
      </c>
      <c r="CO39" s="3" t="s">
        <v>187</v>
      </c>
    </row>
    <row r="40" spans="1:93" ht="11.25" customHeight="1" x14ac:dyDescent="0.25">
      <c r="L40" s="6"/>
      <c r="M40" s="6"/>
      <c r="N40" s="128" t="s">
        <v>94</v>
      </c>
      <c r="O40" s="20" t="n">
        <v>18012.0</v>
      </c>
      <c r="P40" s="20" t="n">
        <v>72149.0</v>
      </c>
      <c r="Q40" s="20" t="n">
        <v>221026.0</v>
      </c>
      <c r="R40" s="20" t="n">
        <v>28502.0</v>
      </c>
      <c r="S40" s="122" t="n">
        <v>755321.0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6">
        <v>7.2</v>
      </c>
      <c r="BX40" t="e">
        <f>(CE16/BX31)*100</f>
        <v>#DIV/0!</v>
      </c>
      <c r="BY40" t="e">
        <f>(CE17/BY31)*100</f>
        <v>#DIV/0!</v>
      </c>
      <c r="BZ40" t="e">
        <f>(CE19/BZ31)*100</f>
        <v>#DIV/0!</v>
      </c>
      <c r="CA40" t="e">
        <f>(CE20/CA31)*100</f>
        <v>#DIV/0!</v>
      </c>
      <c r="CB40" t="e">
        <f>(CE22/CB31)*100</f>
        <v>#DIV/0!</v>
      </c>
      <c r="CC40" t="e">
        <f>(CE23/CC31)*100</f>
        <v>#DIV/0!</v>
      </c>
      <c r="CO40" s="3" t="s">
        <v>187</v>
      </c>
    </row>
    <row r="41" spans="1:93" ht="11.25" customHeight="1" x14ac:dyDescent="0.25">
      <c r="L41" s="6"/>
      <c r="M41" s="6"/>
      <c r="N41" s="128" t="s">
        <v>191</v>
      </c>
      <c r="O41" s="20" t="n">
        <v>7325.0</v>
      </c>
      <c r="P41" s="20" t="n">
        <v>23733.0</v>
      </c>
      <c r="Q41" s="20" t="n">
        <v>66694.0</v>
      </c>
      <c r="R41" s="20" t="n">
        <v>10740.0</v>
      </c>
      <c r="S41" s="122" t="n">
        <v>210126.0</v>
      </c>
      <c r="T41" s="3"/>
      <c r="U41" s="3"/>
      <c r="BW41" s="6">
        <v>8.4</v>
      </c>
      <c r="BX41" t="e">
        <f>(CF16/BX31)*100</f>
        <v>#DIV/0!</v>
      </c>
      <c r="BY41" t="e">
        <f>(CF17/BY31)*100</f>
        <v>#DIV/0!</v>
      </c>
      <c r="BZ41" t="e">
        <f>(CF19/BZ31)*100</f>
        <v>#DIV/0!</v>
      </c>
      <c r="CA41" t="e">
        <f>(CF20/CA31)*100</f>
        <v>#DIV/0!</v>
      </c>
      <c r="CB41" t="e">
        <f>(CF22/CB31)*100</f>
        <v>#DIV/0!</v>
      </c>
      <c r="CC41" t="e">
        <f>(CF23/CC31)*100</f>
        <v>#DIV/0!</v>
      </c>
      <c r="CO41" s="3" t="s">
        <v>187</v>
      </c>
    </row>
    <row r="42" spans="1:93" ht="11.25" customHeight="1" x14ac:dyDescent="0.25">
      <c r="L42" s="3"/>
      <c r="M42" s="3"/>
      <c r="N42" s="129" t="s">
        <v>192</v>
      </c>
      <c r="O42" s="21" t="n">
        <v>16045.0</v>
      </c>
      <c r="P42" s="21" t="n">
        <v>83216.0</v>
      </c>
      <c r="Q42" s="21" t="n">
        <v>281936.0</v>
      </c>
      <c r="R42" s="21" t="n">
        <v>28871.0</v>
      </c>
      <c r="S42" s="137" t="n">
        <v>1090448.0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6">
        <v>9.6</v>
      </c>
      <c r="BX42" t="e">
        <f>(CG16/BX31)*100</f>
        <v>#DIV/0!</v>
      </c>
      <c r="BY42" t="e">
        <f>(CG17/BY31)*100</f>
        <v>#DIV/0!</v>
      </c>
      <c r="BZ42" t="e">
        <f>(CG19/BZ31)*100</f>
        <v>#DIV/0!</v>
      </c>
      <c r="CA42" t="e">
        <f>(CG20/CA31)*100</f>
        <v>#DIV/0!</v>
      </c>
      <c r="CB42" t="e">
        <f>(CG22/CB31)*100</f>
        <v>#DIV/0!</v>
      </c>
      <c r="CC42" t="e">
        <f>(CG23/CC31)*100</f>
        <v>#DIV/0!</v>
      </c>
      <c r="CO42" s="3" t="s">
        <v>187</v>
      </c>
    </row>
    <row r="43" spans="1:93" s="57" customFormat="1" ht="11.25" customHeight="1" x14ac:dyDescent="0.25">
      <c r="L43" s="3"/>
      <c r="M43" s="3"/>
      <c r="N43" s="133" t="s">
        <v>95</v>
      </c>
      <c r="O43" s="166" t="n">
        <v>33333.0</v>
      </c>
      <c r="P43" s="166" t="n">
        <v>148292.0</v>
      </c>
      <c r="Q43" s="166" t="n">
        <v>474537.0</v>
      </c>
      <c r="R43" s="166" t="n">
        <v>55496.0</v>
      </c>
      <c r="S43" s="167" t="n">
        <v>1764179.0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6">
        <v>10.7</v>
      </c>
      <c r="BX43" s="57" t="e">
        <f>(CH16/BX31)*100</f>
        <v>#DIV/0!</v>
      </c>
      <c r="BY43" s="57" t="e">
        <f>(CH17/BY31)*100</f>
        <v>#DIV/0!</v>
      </c>
      <c r="BZ43" s="57" t="e">
        <f>(CH19/BZ31)*100</f>
        <v>#DIV/0!</v>
      </c>
      <c r="CA43" s="57" t="e">
        <f>(CH20/CA31)*100</f>
        <v>#DIV/0!</v>
      </c>
      <c r="CB43" s="57" t="e">
        <f>(CH22/CB31)*100</f>
        <v>#DIV/0!</v>
      </c>
      <c r="CC43" s="57" t="e">
        <f>(CH23/CC31)*100</f>
        <v>#DIV/0!</v>
      </c>
      <c r="CO43" s="3" t="s">
        <v>187</v>
      </c>
    </row>
    <row r="44" spans="1:93" s="57" customFormat="1" ht="11.25" customHeight="1" thickBot="1" x14ac:dyDescent="0.3">
      <c r="L44" s="3"/>
      <c r="M44" s="3"/>
      <c r="N44" s="134" t="s">
        <v>92</v>
      </c>
      <c r="O44" s="168" t="n">
        <v>13237.0</v>
      </c>
      <c r="P44" s="168" t="n">
        <v>78378.0</v>
      </c>
      <c r="Q44" s="168" t="n">
        <v>218582.0</v>
      </c>
      <c r="R44" s="168" t="n">
        <v>23339.0</v>
      </c>
      <c r="S44" s="169" t="n">
        <v>736532.0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6">
        <v>11.8</v>
      </c>
      <c r="BX44" s="57" t="e">
        <f>(CI16/BX31)*100</f>
        <v>#DIV/0!</v>
      </c>
      <c r="BY44" s="57" t="e">
        <f>(CI17/BY31)*100</f>
        <v>#DIV/0!</v>
      </c>
      <c r="BZ44" s="57" t="e">
        <f>(CI19/BZ31)*100</f>
        <v>#DIV/0!</v>
      </c>
      <c r="CA44" s="57" t="e">
        <f>(CI20/CA31)*100</f>
        <v>#DIV/0!</v>
      </c>
      <c r="CB44" s="57" t="e">
        <f>(CI22/CB31)*100</f>
        <v>#DIV/0!</v>
      </c>
      <c r="CC44" s="57" t="e">
        <f>(CI23/CC31)*100</f>
        <v>#DIV/0!</v>
      </c>
      <c r="CO44" s="3" t="s">
        <v>187</v>
      </c>
    </row>
    <row r="45" spans="1:93" s="57" customFormat="1" ht="11.25" customHeight="1" x14ac:dyDescent="0.25">
      <c r="L45" s="3"/>
      <c r="M45" s="3"/>
      <c r="N45" s="3"/>
      <c r="O45" s="3"/>
      <c r="P45" s="3"/>
      <c r="Q45" s="3"/>
      <c r="R45" s="3"/>
      <c r="S45" s="3"/>
      <c r="T45" s="16"/>
      <c r="U45" s="3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>
        <v>12.9</v>
      </c>
      <c r="BX45" s="57" t="e">
        <f>(CJ16/BX31)*100</f>
        <v>#DIV/0!</v>
      </c>
      <c r="BY45" s="57" t="e">
        <f>(CJ17/BY31)*100</f>
        <v>#DIV/0!</v>
      </c>
      <c r="BZ45" s="57" t="e">
        <f>(CJ19/BZ31)*100</f>
        <v>#DIV/0!</v>
      </c>
      <c r="CA45" s="57" t="e">
        <f>(CJ20/CA31)*100</f>
        <v>#DIV/0!</v>
      </c>
      <c r="CB45" s="57" t="e">
        <f>(CJ22/CB31)*100</f>
        <v>#DIV/0!</v>
      </c>
      <c r="CC45" s="57" t="e">
        <f>(CJ23/CC31)*100</f>
        <v>#DIV/0!</v>
      </c>
      <c r="CO45" s="3" t="s">
        <v>187</v>
      </c>
    </row>
    <row r="46" spans="1:93" s="57" customFormat="1" ht="11.25" customHeight="1" x14ac:dyDescent="0.25">
      <c r="L46" s="3"/>
      <c r="M46" s="3"/>
      <c r="N46" s="3"/>
      <c r="O46" s="3"/>
      <c r="P46" s="3"/>
      <c r="Q46" s="3"/>
      <c r="R46" s="3"/>
      <c r="S46" s="16" t="s">
        <v>197</v>
      </c>
      <c r="BW46" s="6">
        <v>14</v>
      </c>
      <c r="BX46" s="57" t="e">
        <f>(CK16/BX31)*100</f>
        <v>#DIV/0!</v>
      </c>
      <c r="BY46" s="57" t="e">
        <f>(CK17/BY31)*100</f>
        <v>#DIV/0!</v>
      </c>
      <c r="BZ46" s="57" t="e">
        <f>(CK19/BZ31)*100</f>
        <v>#DIV/0!</v>
      </c>
      <c r="CA46" s="57" t="e">
        <f>(CK20/CA31)*100</f>
        <v>#DIV/0!</v>
      </c>
      <c r="CB46" s="57" t="e">
        <f>(CK22/CB31)*100</f>
        <v>#DIV/0!</v>
      </c>
      <c r="CC46" s="57" t="e">
        <f>(CK23/CC31)*100</f>
        <v>#DIV/0!</v>
      </c>
      <c r="CO46" s="3" t="s">
        <v>187</v>
      </c>
    </row>
    <row r="47" spans="1:93" s="57" customFormat="1" ht="11.25" customHeight="1" x14ac:dyDescent="0.25">
      <c r="L47" s="3"/>
      <c r="M47" s="3"/>
      <c r="N47" s="3"/>
      <c r="O47" s="3"/>
      <c r="P47" s="3"/>
      <c r="Q47" s="3"/>
      <c r="R47" s="3"/>
      <c r="S47" s="263"/>
      <c r="BW47" s="6">
        <v>15.2</v>
      </c>
      <c r="BX47" s="57" t="e">
        <f>(CL16/BX31)*100</f>
        <v>#DIV/0!</v>
      </c>
      <c r="BY47" s="57" t="e">
        <f>(CL17/BY31)*100</f>
        <v>#DIV/0!</v>
      </c>
      <c r="BZ47" s="57" t="e">
        <f>(CL19/BZ31)*100</f>
        <v>#DIV/0!</v>
      </c>
      <c r="CA47" s="57" t="e">
        <f>(CL20/CA31)*100</f>
        <v>#DIV/0!</v>
      </c>
      <c r="CB47" s="57" t="e">
        <f>(CL22/CB31)*100</f>
        <v>#DIV/0!</v>
      </c>
      <c r="CC47" s="57" t="e">
        <f>(CL23/CC31)*100</f>
        <v>#DIV/0!</v>
      </c>
      <c r="CO47" s="3" t="s">
        <v>187</v>
      </c>
    </row>
    <row r="48" spans="1:93" s="47" customFormat="1" ht="11.25" customHeight="1" x14ac:dyDescent="0.25">
      <c r="L48" s="46"/>
      <c r="M48" s="46"/>
      <c r="N48" s="46"/>
      <c r="O48" s="46"/>
      <c r="P48" s="46"/>
      <c r="Q48" s="46"/>
      <c r="R48" s="46"/>
      <c r="S48" s="46"/>
      <c r="BW48" s="45">
        <v>16.399999999999999</v>
      </c>
      <c r="BX48" s="47" t="e">
        <f>(CM16/BX31)*100</f>
        <v>#DIV/0!</v>
      </c>
      <c r="BY48" s="47" t="e">
        <f>(CM17/BY31)*100</f>
        <v>#DIV/0!</v>
      </c>
      <c r="BZ48" s="47" t="e">
        <f>(CM19/BZ31)*100</f>
        <v>#DIV/0!</v>
      </c>
      <c r="CA48" s="47" t="e">
        <f>(CM20/CA31)*100</f>
        <v>#DIV/0!</v>
      </c>
      <c r="CB48" s="47" t="e">
        <f>(CM22/CB31)*100</f>
        <v>#DIV/0!</v>
      </c>
      <c r="CC48" s="47" t="e">
        <f>(CM23/CC31)*100</f>
        <v>#DIV/0!</v>
      </c>
      <c r="CO48" s="3" t="s">
        <v>187</v>
      </c>
    </row>
    <row r="49" spans="12:81" s="47" customFormat="1" ht="11.25" customHeight="1" x14ac:dyDescent="0.25">
      <c r="L49" s="46"/>
      <c r="M49" s="46"/>
      <c r="N49" s="46"/>
      <c r="O49" s="46"/>
      <c r="P49" s="46"/>
      <c r="Q49" s="46"/>
      <c r="R49" s="46"/>
      <c r="S49" s="46"/>
      <c r="BW49" s="45">
        <v>17.100000000000001</v>
      </c>
      <c r="BX49" s="47" t="e">
        <f>(CN16/BX31)*100</f>
        <v>#DIV/0!</v>
      </c>
      <c r="BY49" s="47" t="e">
        <f>(CN17/BY31)*100</f>
        <v>#DIV/0!</v>
      </c>
      <c r="BZ49" s="47" t="e">
        <f>(CN19/BZ31)*100</f>
        <v>#DIV/0!</v>
      </c>
      <c r="CA49" s="47" t="e">
        <f>(CN20/CA31)*100</f>
        <v>#DIV/0!</v>
      </c>
      <c r="CB49" s="47" t="e">
        <f>(CN22/CB31)*100</f>
        <v>#DIV/0!</v>
      </c>
      <c r="CC49" s="47" t="e">
        <f>(CN23/CC31)*100</f>
        <v>#DIV/0!</v>
      </c>
    </row>
    <row r="50" spans="12:81" ht="11.25" customHeight="1" x14ac:dyDescent="0.25">
      <c r="L50" s="3"/>
      <c r="M50" s="3"/>
      <c r="N50" s="3"/>
      <c r="O50" s="3"/>
      <c r="P50" s="3"/>
      <c r="Q50" s="3"/>
      <c r="R50" s="3"/>
      <c r="S50" s="3"/>
    </row>
    <row r="51" spans="12:81" ht="11.25" customHeight="1" x14ac:dyDescent="0.25">
      <c r="L51" s="3"/>
      <c r="M51" s="3"/>
      <c r="N51" s="3"/>
      <c r="O51" s="3"/>
      <c r="P51" s="3"/>
      <c r="Q51" s="3"/>
      <c r="R51" s="3"/>
      <c r="S51" s="3"/>
    </row>
    <row r="52" spans="12:81" ht="11.25" customHeight="1" x14ac:dyDescent="0.25">
      <c r="L52" s="3"/>
      <c r="M52" s="3"/>
      <c r="N52" s="3"/>
      <c r="O52" s="3"/>
      <c r="P52" s="3"/>
      <c r="Q52" s="3"/>
      <c r="R52" s="3"/>
      <c r="S52" s="3"/>
    </row>
    <row r="53" spans="12:81" ht="11.25" customHeight="1" x14ac:dyDescent="0.25">
      <c r="L53" s="3"/>
      <c r="M53" s="3"/>
      <c r="N53" s="3"/>
      <c r="O53" s="3"/>
      <c r="P53" s="3"/>
      <c r="Q53" s="3"/>
      <c r="R53" s="3"/>
      <c r="S53" s="3"/>
    </row>
    <row r="54" spans="12:81" ht="11.25" customHeight="1" x14ac:dyDescent="0.25">
      <c r="L54" s="3"/>
      <c r="M54" s="3"/>
      <c r="N54" s="3"/>
      <c r="O54" s="3"/>
      <c r="P54" s="3"/>
      <c r="Q54" s="3"/>
      <c r="R54" s="3"/>
      <c r="S54" s="3"/>
    </row>
    <row r="55" spans="12:81" ht="11.25" customHeight="1" x14ac:dyDescent="0.25">
      <c r="L55" s="3"/>
      <c r="M55" s="3"/>
      <c r="N55" s="3"/>
      <c r="O55" s="3"/>
      <c r="P55" s="3"/>
      <c r="Q55" s="3"/>
      <c r="R55" s="3"/>
      <c r="S55" s="3"/>
    </row>
    <row r="56" spans="12:81" ht="11.25" customHeight="1" x14ac:dyDescent="0.25">
      <c r="L56" s="3"/>
      <c r="M56" s="3"/>
      <c r="N56" s="3"/>
      <c r="O56" s="3"/>
      <c r="P56" s="3"/>
      <c r="Q56" s="3"/>
      <c r="R56" s="3"/>
      <c r="S56" s="3"/>
    </row>
    <row r="57" spans="12:81" ht="11.25" customHeight="1" x14ac:dyDescent="0.25">
      <c r="L57" s="3"/>
      <c r="M57" s="3"/>
      <c r="N57" s="3"/>
      <c r="O57" s="3"/>
      <c r="P57" s="3"/>
      <c r="Q57" s="3"/>
      <c r="R57" s="3"/>
      <c r="S57" s="3"/>
    </row>
    <row r="58" spans="12:81" ht="11.25" customHeight="1" x14ac:dyDescent="0.25">
      <c r="L58" s="3"/>
      <c r="M58" s="3"/>
      <c r="N58" s="3"/>
      <c r="O58" s="3"/>
      <c r="P58" s="3"/>
      <c r="Q58" s="3"/>
      <c r="R58" s="3"/>
      <c r="S58" s="3"/>
    </row>
    <row r="59" spans="12:81" ht="11.25" customHeight="1" x14ac:dyDescent="0.25">
      <c r="L59" s="3"/>
      <c r="M59" s="3"/>
      <c r="N59" s="3"/>
      <c r="O59" s="3"/>
      <c r="P59" s="3"/>
      <c r="Q59" s="3"/>
      <c r="R59" s="3"/>
      <c r="S59" s="3"/>
    </row>
    <row r="60" spans="12:81" ht="11.25" customHeight="1" x14ac:dyDescent="0.25">
      <c r="L60" s="3"/>
      <c r="M60" s="3"/>
      <c r="N60" s="3"/>
      <c r="O60" s="3"/>
      <c r="P60" s="3"/>
      <c r="Q60" s="3"/>
      <c r="R60" s="3"/>
      <c r="S60" s="3"/>
    </row>
    <row r="61" spans="12:81" ht="11.25" customHeight="1" x14ac:dyDescent="0.25">
      <c r="L61" s="3"/>
      <c r="M61" s="3"/>
      <c r="N61" s="3"/>
      <c r="O61" s="3"/>
      <c r="P61" s="3"/>
      <c r="Q61" s="3"/>
      <c r="R61" s="3"/>
      <c r="S61" s="3"/>
    </row>
    <row r="62" spans="12:81" ht="11.25" customHeight="1" x14ac:dyDescent="0.25">
      <c r="L62" s="3"/>
      <c r="M62" s="3"/>
      <c r="N62" s="3"/>
      <c r="O62" s="3"/>
      <c r="P62" s="3"/>
      <c r="Q62" s="3"/>
      <c r="R62" s="3"/>
      <c r="S62" s="3"/>
    </row>
    <row r="63" spans="12:81" ht="11.25" customHeight="1" x14ac:dyDescent="0.25">
      <c r="L63" s="3"/>
      <c r="M63" s="3"/>
      <c r="N63" s="3"/>
      <c r="O63" s="3"/>
      <c r="P63" s="3"/>
      <c r="Q63" s="3"/>
      <c r="R63" s="3"/>
      <c r="S63" s="3"/>
    </row>
    <row r="64" spans="12:81" ht="11.25" customHeight="1" x14ac:dyDescent="0.25">
      <c r="L64" s="3"/>
      <c r="M64" s="3"/>
      <c r="N64" s="3"/>
      <c r="O64" s="3"/>
      <c r="P64" s="3"/>
      <c r="Q64" s="3"/>
      <c r="R64" s="3"/>
      <c r="S64" s="3"/>
    </row>
    <row r="65" spans="12:19" ht="11.25" customHeight="1" x14ac:dyDescent="0.25">
      <c r="L65" s="3"/>
      <c r="M65" s="3"/>
      <c r="N65" s="3"/>
      <c r="O65" s="3"/>
      <c r="P65" s="3"/>
      <c r="Q65" s="3"/>
      <c r="R65" s="3"/>
      <c r="S65" s="3"/>
    </row>
    <row r="66" spans="12:19" ht="11.25" customHeight="1" x14ac:dyDescent="0.25">
      <c r="L66" s="3"/>
      <c r="M66" s="3"/>
      <c r="N66" s="3"/>
      <c r="O66" s="3"/>
      <c r="P66" s="3"/>
      <c r="Q66" s="3"/>
      <c r="R66" s="3"/>
      <c r="S66" s="3"/>
    </row>
    <row r="67" spans="12:19" ht="11.25" customHeight="1" x14ac:dyDescent="0.25">
      <c r="L67" s="3"/>
      <c r="M67" s="3"/>
      <c r="N67" s="3"/>
      <c r="O67" s="3"/>
      <c r="P67" s="3"/>
      <c r="Q67" s="3"/>
      <c r="R67" s="3"/>
      <c r="S67" s="3"/>
    </row>
    <row r="68" spans="12:19" ht="11.25" customHeight="1" x14ac:dyDescent="0.25">
      <c r="L68" s="3"/>
      <c r="M68" s="3"/>
      <c r="N68" s="3"/>
      <c r="O68" s="3"/>
      <c r="P68" s="3"/>
      <c r="Q68" s="3"/>
      <c r="R68" s="3"/>
      <c r="S68" s="3"/>
    </row>
    <row r="69" spans="12:19" ht="11.25" customHeight="1" x14ac:dyDescent="0.25">
      <c r="L69" s="3"/>
      <c r="M69" s="3"/>
      <c r="N69" s="3"/>
      <c r="O69" s="3"/>
      <c r="P69" s="3"/>
      <c r="Q69" s="3"/>
      <c r="R69" s="3"/>
      <c r="S69" s="3"/>
    </row>
  </sheetData>
  <sheetCalcPr fullCalcOnLoad="true"/>
  <mergeCells count="5">
    <mergeCell ref="O33:S33"/>
    <mergeCell ref="O4:S4"/>
    <mergeCell ref="D6:F6"/>
    <mergeCell ref="D21:F21"/>
    <mergeCell ref="N4:N5"/>
  </mergeCells>
  <phoneticPr fontId="3"/>
  <pageMargins left="0.59055118110236227" right="0.59055118110236227" top="0.59055118110236227" bottom="0.59055118110236227" header="0.51181102362204722" footer="0.51181102362204722"/>
  <pageSetup paperSize="9" scale="95" orientation="landscape" verticalDpi="300" r:id="rId1"/>
  <headerFooter alignWithMargins="0">
    <oddHeader>&amp;C&amp;18&amp;A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9"/>
  <sheetViews>
    <sheetView workbookViewId="0"/>
  </sheetViews>
  <sheetFormatPr defaultRowHeight="13.3" x14ac:dyDescent="0.25"/>
  <cols>
    <col min="1" max="66" customWidth="true" width="2.0" collapsed="true"/>
  </cols>
  <sheetData>
    <row r="1" spans="1:65" ht="9" customHeight="1" x14ac:dyDescent="0.25"/>
    <row r="2" spans="1:65" ht="13.5" customHeight="1" x14ac:dyDescent="0.25"/>
    <row r="3" spans="1:65" ht="8.25" customHeight="1" x14ac:dyDescent="0.25"/>
    <row r="4" spans="1:65" ht="13.5" customHeight="1" x14ac:dyDescent="0.25">
      <c r="A4" s="248"/>
      <c r="B4" s="248"/>
      <c r="C4" s="248"/>
      <c r="D4" s="248"/>
      <c r="E4" s="248"/>
      <c r="F4" s="248"/>
      <c r="G4" s="248"/>
      <c r="H4" s="248"/>
      <c r="I4" s="248"/>
      <c r="J4" s="249"/>
      <c r="K4" s="249"/>
      <c r="L4" s="249"/>
      <c r="M4" s="249"/>
      <c r="N4" s="249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8"/>
      <c r="BD4" s="248"/>
      <c r="BE4" s="248"/>
      <c r="BF4" s="248"/>
      <c r="BG4" s="248"/>
      <c r="BH4" s="248"/>
      <c r="BI4" s="248"/>
      <c r="BJ4" s="248"/>
      <c r="BK4" s="248"/>
      <c r="BL4" s="248"/>
      <c r="BM4" s="248"/>
    </row>
    <row r="5" spans="1:65" ht="13.5" customHeight="1" x14ac:dyDescent="0.25">
      <c r="A5" s="248"/>
      <c r="B5" s="248"/>
      <c r="C5" s="248"/>
      <c r="D5" s="248"/>
      <c r="E5" s="248"/>
      <c r="F5" s="248"/>
      <c r="G5" s="248"/>
      <c r="H5" s="248"/>
      <c r="I5" s="248"/>
      <c r="J5" s="250"/>
      <c r="K5" s="250"/>
      <c r="L5" s="250"/>
      <c r="M5" s="250"/>
      <c r="N5" s="251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</row>
    <row r="6" spans="1:65" ht="13.5" customHeight="1" x14ac:dyDescent="0.25">
      <c r="A6" s="248"/>
      <c r="B6" s="248"/>
      <c r="C6" s="248"/>
      <c r="D6" s="248"/>
      <c r="E6" s="248"/>
      <c r="F6" s="248"/>
      <c r="G6" s="248"/>
      <c r="H6" s="248"/>
      <c r="I6" s="248"/>
      <c r="J6" s="252"/>
      <c r="K6" s="251"/>
      <c r="L6" s="251"/>
      <c r="M6" s="251"/>
      <c r="N6" s="251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248"/>
      <c r="AX6" s="248"/>
      <c r="AY6" s="248"/>
      <c r="AZ6" s="248"/>
      <c r="BA6" s="248"/>
      <c r="BB6" s="248"/>
      <c r="BC6" s="248"/>
      <c r="BD6" s="248"/>
      <c r="BE6" s="248"/>
      <c r="BF6" s="248"/>
      <c r="BG6" s="248"/>
      <c r="BH6" s="248"/>
      <c r="BI6" s="248"/>
      <c r="BJ6" s="248"/>
      <c r="BK6" s="248"/>
      <c r="BL6" s="248"/>
      <c r="BM6" s="248"/>
    </row>
    <row r="7" spans="1:65" ht="13.5" customHeight="1" x14ac:dyDescent="0.25">
      <c r="A7" s="248"/>
      <c r="B7" s="248"/>
      <c r="C7" s="248"/>
      <c r="D7" s="248"/>
      <c r="E7" s="248"/>
      <c r="F7" s="248"/>
      <c r="G7" s="248"/>
      <c r="H7" s="248"/>
      <c r="I7" s="248"/>
      <c r="J7" s="252"/>
      <c r="K7" s="251"/>
      <c r="L7" s="251"/>
      <c r="M7" s="251"/>
      <c r="N7" s="251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48"/>
      <c r="BE7" s="248"/>
      <c r="BF7" s="248"/>
      <c r="BG7" s="248"/>
      <c r="BH7" s="248"/>
      <c r="BI7" s="248"/>
      <c r="BJ7" s="248"/>
      <c r="BK7" s="248"/>
      <c r="BL7" s="248"/>
      <c r="BM7" s="248"/>
    </row>
    <row r="8" spans="1:65" ht="13.5" customHeight="1" x14ac:dyDescent="0.25">
      <c r="A8" s="248"/>
      <c r="B8" s="248"/>
      <c r="C8" s="248"/>
      <c r="D8" s="248"/>
      <c r="E8" s="248"/>
      <c r="F8" s="248"/>
      <c r="G8" s="248"/>
      <c r="H8" s="248"/>
      <c r="I8" s="248"/>
      <c r="J8" s="252"/>
      <c r="K8" s="251"/>
      <c r="L8" s="251"/>
      <c r="M8" s="251"/>
      <c r="N8" s="251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8"/>
      <c r="BI8" s="248"/>
      <c r="BJ8" s="248"/>
      <c r="BK8" s="248"/>
      <c r="BL8" s="248"/>
      <c r="BM8" s="248"/>
    </row>
    <row r="9" spans="1:65" ht="13.5" customHeight="1" x14ac:dyDescent="0.25">
      <c r="A9" s="248"/>
      <c r="B9" s="248"/>
      <c r="C9" s="248"/>
      <c r="D9" s="248"/>
      <c r="E9" s="248"/>
      <c r="F9" s="248"/>
      <c r="G9" s="248"/>
      <c r="H9" s="248"/>
      <c r="I9" s="248"/>
      <c r="J9" s="252"/>
      <c r="K9" s="251"/>
      <c r="L9" s="251"/>
      <c r="M9" s="251"/>
      <c r="N9" s="251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  <c r="BI9" s="248"/>
      <c r="BJ9" s="248"/>
      <c r="BK9" s="248"/>
      <c r="BL9" s="248"/>
      <c r="BM9" s="248"/>
    </row>
    <row r="10" spans="1:65" ht="13.5" customHeight="1" x14ac:dyDescent="0.25">
      <c r="A10" s="248"/>
      <c r="B10" s="248"/>
      <c r="C10" s="248"/>
      <c r="D10" s="248"/>
      <c r="E10" s="248"/>
      <c r="F10" s="248"/>
      <c r="G10" s="248"/>
      <c r="H10" s="248"/>
      <c r="I10" s="248"/>
      <c r="J10" s="252"/>
      <c r="K10" s="251"/>
      <c r="L10" s="251"/>
      <c r="M10" s="251"/>
      <c r="N10" s="251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48"/>
      <c r="AX10" s="248"/>
      <c r="AY10" s="248"/>
      <c r="AZ10" s="248"/>
      <c r="BA10" s="248"/>
      <c r="BB10" s="248"/>
      <c r="BC10" s="248"/>
      <c r="BD10" s="248"/>
      <c r="BE10" s="248"/>
      <c r="BF10" s="248"/>
      <c r="BG10" s="248"/>
      <c r="BH10" s="248"/>
      <c r="BI10" s="248"/>
      <c r="BJ10" s="248"/>
      <c r="BK10" s="248"/>
      <c r="BL10" s="248"/>
      <c r="BM10" s="248"/>
    </row>
    <row r="11" spans="1:65" ht="13.5" customHeight="1" x14ac:dyDescent="0.25">
      <c r="A11" s="248"/>
      <c r="B11" s="248"/>
      <c r="C11" s="248"/>
      <c r="D11" s="248"/>
      <c r="E11" s="248"/>
      <c r="F11" s="248"/>
      <c r="G11" s="248"/>
      <c r="H11" s="248"/>
      <c r="I11" s="248"/>
      <c r="J11" s="250"/>
      <c r="K11" s="250"/>
      <c r="L11" s="250"/>
      <c r="M11" s="250"/>
      <c r="N11" s="251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48"/>
      <c r="BI11" s="248"/>
      <c r="BJ11" s="248"/>
      <c r="BK11" s="248"/>
      <c r="BL11" s="248"/>
      <c r="BM11" s="248"/>
    </row>
    <row r="12" spans="1:65" ht="13.5" customHeight="1" x14ac:dyDescent="0.25">
      <c r="A12" s="248"/>
      <c r="B12" s="248"/>
      <c r="C12" s="248"/>
      <c r="D12" s="248"/>
      <c r="E12" s="248"/>
      <c r="F12" s="248"/>
      <c r="G12" s="248"/>
      <c r="H12" s="248"/>
      <c r="I12" s="248"/>
      <c r="J12" s="252"/>
      <c r="K12" s="251"/>
      <c r="L12" s="251"/>
      <c r="M12" s="251"/>
      <c r="N12" s="251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248"/>
      <c r="BG12" s="248"/>
      <c r="BH12" s="248"/>
      <c r="BI12" s="248"/>
      <c r="BJ12" s="248"/>
      <c r="BK12" s="248"/>
      <c r="BL12" s="248"/>
      <c r="BM12" s="248"/>
    </row>
    <row r="13" spans="1:65" ht="13.5" customHeight="1" x14ac:dyDescent="0.25">
      <c r="A13" s="248"/>
      <c r="B13" s="248"/>
      <c r="C13" s="248"/>
      <c r="D13" s="248"/>
      <c r="E13" s="248"/>
      <c r="F13" s="248"/>
      <c r="G13" s="248"/>
      <c r="H13" s="248"/>
      <c r="I13" s="248"/>
      <c r="J13" s="252"/>
      <c r="K13" s="251"/>
      <c r="L13" s="251"/>
      <c r="M13" s="251"/>
      <c r="N13" s="251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8"/>
      <c r="BL13" s="248"/>
      <c r="BM13" s="248"/>
    </row>
    <row r="14" spans="1:65" ht="13.5" customHeight="1" x14ac:dyDescent="0.25">
      <c r="A14" s="248"/>
      <c r="B14" s="248"/>
      <c r="C14" s="248"/>
      <c r="D14" s="248"/>
      <c r="E14" s="248"/>
      <c r="F14" s="248"/>
      <c r="G14" s="248"/>
      <c r="H14" s="248"/>
      <c r="I14" s="248"/>
      <c r="J14" s="252"/>
      <c r="K14" s="251"/>
      <c r="L14" s="251"/>
      <c r="M14" s="251"/>
      <c r="N14" s="251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  <c r="BB14" s="248"/>
      <c r="BC14" s="248"/>
      <c r="BD14" s="248"/>
      <c r="BE14" s="248"/>
      <c r="BF14" s="248"/>
      <c r="BG14" s="248"/>
      <c r="BH14" s="248"/>
      <c r="BI14" s="248"/>
      <c r="BJ14" s="248"/>
      <c r="BK14" s="248"/>
      <c r="BL14" s="248"/>
      <c r="BM14" s="248"/>
    </row>
    <row r="15" spans="1:65" ht="13.5" customHeight="1" x14ac:dyDescent="0.25">
      <c r="A15" s="248"/>
      <c r="B15" s="248"/>
      <c r="C15" s="248"/>
      <c r="D15" s="248"/>
      <c r="E15" s="248"/>
      <c r="F15" s="248"/>
      <c r="G15" s="248"/>
      <c r="H15" s="248"/>
      <c r="I15" s="248"/>
      <c r="J15" s="252"/>
      <c r="K15" s="251"/>
      <c r="L15" s="251"/>
      <c r="M15" s="251"/>
      <c r="N15" s="251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  <c r="BI15" s="248"/>
      <c r="BJ15" s="248"/>
      <c r="BK15" s="248"/>
      <c r="BL15" s="248"/>
      <c r="BM15" s="248"/>
    </row>
    <row r="16" spans="1:65" ht="13.5" customHeight="1" x14ac:dyDescent="0.25">
      <c r="A16" s="248"/>
      <c r="B16" s="248"/>
      <c r="C16" s="248"/>
      <c r="D16" s="248"/>
      <c r="E16" s="248"/>
      <c r="F16" s="248"/>
      <c r="G16" s="248"/>
      <c r="H16" s="248"/>
      <c r="I16" s="248"/>
      <c r="J16" s="252"/>
      <c r="K16" s="251"/>
      <c r="L16" s="251"/>
      <c r="M16" s="251"/>
      <c r="N16" s="251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8"/>
      <c r="BI16" s="248"/>
      <c r="BJ16" s="248"/>
      <c r="BK16" s="248"/>
      <c r="BL16" s="248"/>
      <c r="BM16" s="248"/>
    </row>
    <row r="17" spans="1:65" ht="13.5" customHeight="1" x14ac:dyDescent="0.25">
      <c r="A17" s="248"/>
      <c r="B17" s="248"/>
      <c r="C17" s="248"/>
      <c r="D17" s="248"/>
      <c r="E17" s="248"/>
      <c r="F17" s="248"/>
      <c r="G17" s="248"/>
      <c r="H17" s="248"/>
      <c r="I17" s="248"/>
      <c r="J17" s="252"/>
      <c r="K17" s="251"/>
      <c r="L17" s="251"/>
      <c r="M17" s="251"/>
      <c r="N17" s="251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48"/>
    </row>
    <row r="18" spans="1:65" ht="13.5" customHeight="1" x14ac:dyDescent="0.25">
      <c r="A18" s="248"/>
      <c r="B18" s="248"/>
      <c r="C18" s="248"/>
      <c r="D18" s="248"/>
      <c r="E18" s="248"/>
      <c r="F18" s="248"/>
      <c r="G18" s="248"/>
      <c r="H18" s="248"/>
      <c r="I18" s="248"/>
      <c r="J18" s="252"/>
      <c r="K18" s="251"/>
      <c r="L18" s="251"/>
      <c r="M18" s="251"/>
      <c r="N18" s="251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8"/>
      <c r="BM18" s="248"/>
    </row>
    <row r="19" spans="1:65" ht="13.5" customHeight="1" x14ac:dyDescent="0.25">
      <c r="A19" s="248"/>
      <c r="B19" s="248"/>
      <c r="C19" s="248"/>
      <c r="D19" s="248"/>
      <c r="E19" s="248"/>
      <c r="F19" s="248"/>
      <c r="G19" s="248"/>
      <c r="H19" s="248"/>
      <c r="I19" s="248"/>
      <c r="J19" s="252"/>
      <c r="K19" s="251"/>
      <c r="L19" s="251"/>
      <c r="M19" s="251"/>
      <c r="N19" s="251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8"/>
      <c r="BL19" s="248"/>
      <c r="BM19" s="248"/>
    </row>
    <row r="20" spans="1:65" ht="13.5" customHeight="1" x14ac:dyDescent="0.25">
      <c r="A20" s="248"/>
      <c r="B20" s="248"/>
      <c r="C20" s="248"/>
      <c r="D20" s="248"/>
      <c r="E20" s="248"/>
      <c r="F20" s="248"/>
      <c r="G20" s="248"/>
      <c r="H20" s="248"/>
      <c r="I20" s="248"/>
      <c r="J20" s="252"/>
      <c r="K20" s="251"/>
      <c r="L20" s="251"/>
      <c r="M20" s="251"/>
      <c r="N20" s="251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8"/>
      <c r="BI20" s="248"/>
      <c r="BJ20" s="248"/>
      <c r="BK20" s="248"/>
      <c r="BL20" s="248"/>
      <c r="BM20" s="248"/>
    </row>
    <row r="21" spans="1:65" ht="13.5" customHeight="1" x14ac:dyDescent="0.25">
      <c r="A21" s="248"/>
      <c r="B21" s="248"/>
      <c r="C21" s="248"/>
      <c r="D21" s="248"/>
      <c r="E21" s="248"/>
      <c r="F21" s="248"/>
      <c r="G21" s="248"/>
      <c r="H21" s="248"/>
      <c r="I21" s="248"/>
      <c r="J21" s="253"/>
      <c r="K21" s="253"/>
      <c r="L21" s="253"/>
      <c r="M21" s="253"/>
      <c r="N21" s="251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</row>
    <row r="22" spans="1:65" ht="13.5" customHeight="1" x14ac:dyDescent="0.25">
      <c r="A22" s="248"/>
      <c r="B22" s="248"/>
      <c r="C22" s="248"/>
      <c r="D22" s="248"/>
      <c r="E22" s="248"/>
      <c r="F22" s="248"/>
      <c r="G22" s="248"/>
      <c r="H22" s="248"/>
      <c r="I22" s="248"/>
      <c r="J22" s="252"/>
      <c r="K22" s="251"/>
      <c r="L22" s="251"/>
      <c r="M22" s="251"/>
      <c r="N22" s="251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8"/>
      <c r="BM22" s="248"/>
    </row>
    <row r="23" spans="1:65" ht="13.5" customHeight="1" x14ac:dyDescent="0.25">
      <c r="A23" s="248"/>
      <c r="B23" s="248"/>
      <c r="C23" s="248"/>
      <c r="D23" s="248"/>
      <c r="E23" s="248"/>
      <c r="F23" s="248"/>
      <c r="G23" s="248"/>
      <c r="H23" s="248"/>
      <c r="I23" s="248"/>
      <c r="J23" s="252"/>
      <c r="K23" s="251"/>
      <c r="L23" s="251"/>
      <c r="M23" s="251"/>
      <c r="N23" s="251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</row>
    <row r="24" spans="1:65" ht="13.5" customHeight="1" x14ac:dyDescent="0.25">
      <c r="A24" s="248"/>
      <c r="B24" s="248"/>
      <c r="C24" s="248"/>
      <c r="D24" s="248"/>
      <c r="E24" s="248"/>
      <c r="F24" s="248"/>
      <c r="G24" s="248"/>
      <c r="H24" s="248"/>
      <c r="I24" s="248"/>
      <c r="J24" s="252"/>
      <c r="K24" s="251"/>
      <c r="L24" s="251"/>
      <c r="M24" s="251"/>
      <c r="N24" s="251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</row>
    <row r="25" spans="1:65" ht="13.5" customHeight="1" x14ac:dyDescent="0.25">
      <c r="A25" s="248"/>
      <c r="B25" s="248"/>
      <c r="C25" s="248"/>
      <c r="D25" s="248"/>
      <c r="E25" s="248"/>
      <c r="F25" s="248"/>
      <c r="G25" s="248"/>
      <c r="H25" s="248"/>
      <c r="I25" s="248"/>
      <c r="J25" s="252"/>
      <c r="K25" s="251"/>
      <c r="L25" s="251"/>
      <c r="M25" s="251"/>
      <c r="N25" s="251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</row>
    <row r="26" spans="1:65" ht="13.5" customHeight="1" x14ac:dyDescent="0.25">
      <c r="A26" s="248"/>
      <c r="B26" s="248"/>
      <c r="C26" s="248"/>
      <c r="D26" s="248"/>
      <c r="E26" s="248"/>
      <c r="F26" s="248"/>
      <c r="G26" s="248"/>
      <c r="H26" s="248"/>
      <c r="I26" s="248"/>
      <c r="J26" s="252"/>
      <c r="K26" s="251"/>
      <c r="L26" s="251"/>
      <c r="M26" s="251"/>
      <c r="N26" s="251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  <c r="BL26" s="248"/>
      <c r="BM26" s="248"/>
    </row>
    <row r="27" spans="1:65" ht="13.5" customHeight="1" x14ac:dyDescent="0.25">
      <c r="A27" s="248"/>
      <c r="B27" s="248"/>
      <c r="C27" s="248"/>
      <c r="D27" s="248"/>
      <c r="E27" s="248"/>
      <c r="F27" s="248"/>
      <c r="G27" s="248"/>
      <c r="H27" s="248"/>
      <c r="I27" s="248"/>
      <c r="J27" s="252"/>
      <c r="K27" s="251"/>
      <c r="L27" s="251"/>
      <c r="M27" s="251"/>
      <c r="N27" s="251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</row>
    <row r="28" spans="1:65" ht="13.5" customHeight="1" x14ac:dyDescent="0.25">
      <c r="A28" s="248"/>
      <c r="B28" s="248"/>
      <c r="C28" s="248"/>
      <c r="D28" s="248"/>
      <c r="E28" s="248"/>
      <c r="F28" s="248"/>
      <c r="G28" s="248"/>
      <c r="H28" s="248"/>
      <c r="I28" s="248"/>
      <c r="J28" s="252"/>
      <c r="K28" s="251"/>
      <c r="L28" s="251"/>
      <c r="M28" s="251"/>
      <c r="N28" s="251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</row>
    <row r="29" spans="1:65" ht="13.5" customHeight="1" x14ac:dyDescent="0.25">
      <c r="A29" s="248"/>
      <c r="B29" s="248"/>
      <c r="C29" s="248"/>
      <c r="D29" s="248"/>
      <c r="E29" s="248"/>
      <c r="F29" s="248"/>
      <c r="G29" s="248"/>
      <c r="H29" s="248"/>
      <c r="I29" s="248"/>
      <c r="J29" s="252"/>
      <c r="K29" s="251"/>
      <c r="L29" s="251"/>
      <c r="M29" s="251"/>
      <c r="N29" s="251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</row>
    <row r="30" spans="1:65" ht="13.5" customHeight="1" x14ac:dyDescent="0.25">
      <c r="A30" s="248"/>
      <c r="B30" s="248"/>
      <c r="C30" s="248"/>
      <c r="D30" s="248"/>
      <c r="E30" s="248"/>
      <c r="F30" s="248"/>
      <c r="G30" s="248"/>
      <c r="H30" s="248"/>
      <c r="I30" s="248"/>
      <c r="J30" s="252"/>
      <c r="K30" s="251"/>
      <c r="L30" s="251"/>
      <c r="M30" s="251"/>
      <c r="N30" s="251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</row>
    <row r="31" spans="1:65" ht="13.5" customHeight="1" x14ac:dyDescent="0.25">
      <c r="A31" s="248"/>
      <c r="B31" s="248"/>
      <c r="C31" s="248"/>
      <c r="D31" s="248"/>
      <c r="E31" s="248"/>
      <c r="F31" s="248"/>
      <c r="G31" s="248"/>
      <c r="H31" s="248"/>
      <c r="I31" s="248"/>
      <c r="J31" s="252"/>
      <c r="K31" s="251"/>
      <c r="L31" s="251"/>
      <c r="M31" s="251"/>
      <c r="N31" s="251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</row>
    <row r="32" spans="1:65" ht="13.5" customHeight="1" x14ac:dyDescent="0.25">
      <c r="A32" s="248"/>
      <c r="B32" s="248"/>
      <c r="C32" s="248"/>
      <c r="D32" s="248"/>
      <c r="E32" s="248"/>
      <c r="F32" s="248"/>
      <c r="G32" s="248"/>
      <c r="H32" s="248"/>
      <c r="I32" s="248"/>
      <c r="J32" s="252"/>
      <c r="K32" s="251"/>
      <c r="L32" s="251"/>
      <c r="M32" s="251"/>
      <c r="N32" s="251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</row>
    <row r="33" spans="1:65" ht="13.5" customHeight="1" x14ac:dyDescent="0.25">
      <c r="A33" s="248"/>
      <c r="B33" s="248"/>
      <c r="C33" s="248"/>
      <c r="D33" s="248"/>
      <c r="E33" s="248"/>
      <c r="F33" s="248"/>
      <c r="G33" s="248"/>
      <c r="H33" s="248"/>
      <c r="I33" s="248"/>
      <c r="J33" s="252"/>
      <c r="K33" s="251"/>
      <c r="L33" s="251"/>
      <c r="M33" s="251"/>
      <c r="N33" s="251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</row>
    <row r="34" spans="1:65" ht="13.5" customHeight="1" x14ac:dyDescent="0.25">
      <c r="A34" s="248"/>
      <c r="B34" s="248"/>
      <c r="C34" s="248"/>
      <c r="D34" s="248"/>
      <c r="E34" s="248"/>
      <c r="F34" s="248"/>
      <c r="G34" s="248"/>
      <c r="H34" s="248"/>
      <c r="I34" s="248"/>
      <c r="J34" s="252"/>
      <c r="K34" s="251"/>
      <c r="L34" s="251"/>
      <c r="M34" s="251"/>
      <c r="N34" s="251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</row>
    <row r="35" spans="1:65" ht="13.5" customHeight="1" x14ac:dyDescent="0.25">
      <c r="A35" s="248"/>
      <c r="B35" s="248"/>
      <c r="C35" s="248"/>
      <c r="D35" s="248"/>
      <c r="E35" s="248"/>
      <c r="F35" s="248"/>
      <c r="G35" s="248"/>
      <c r="H35" s="248"/>
      <c r="I35" s="248"/>
      <c r="J35" s="252"/>
      <c r="K35" s="251"/>
      <c r="L35" s="251"/>
      <c r="M35" s="251"/>
      <c r="N35" s="251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</row>
    <row r="36" spans="1:65" ht="11.25" customHeight="1" x14ac:dyDescent="0.25">
      <c r="A36" s="248"/>
      <c r="B36" s="248"/>
      <c r="C36" s="248"/>
      <c r="D36" s="248"/>
      <c r="E36" s="248"/>
      <c r="F36" s="248"/>
      <c r="G36" s="248"/>
      <c r="H36" s="248"/>
      <c r="I36" s="248"/>
      <c r="J36" s="253"/>
      <c r="K36" s="253"/>
      <c r="L36" s="253"/>
      <c r="M36" s="253"/>
      <c r="N36" s="253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</row>
    <row r="37" spans="1:65" ht="13.5" customHeight="1" x14ac:dyDescent="0.25">
      <c r="A37" s="248"/>
      <c r="B37" s="248"/>
      <c r="C37" s="248"/>
      <c r="D37" s="248"/>
      <c r="E37" s="248"/>
      <c r="F37" s="248"/>
      <c r="G37" s="248"/>
      <c r="H37" s="248"/>
      <c r="I37" s="248"/>
      <c r="J37" s="254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  <c r="BI37" s="248"/>
      <c r="BJ37" s="248"/>
      <c r="BK37" s="248"/>
      <c r="BL37" s="248"/>
      <c r="BM37" s="248"/>
    </row>
    <row r="38" spans="1:65" ht="9" customHeight="1" x14ac:dyDescent="0.25">
      <c r="J38" s="255"/>
    </row>
    <row r="39" spans="1:65" ht="13.5" customHeight="1" x14ac:dyDescent="0.25">
      <c r="A39" s="256"/>
      <c r="B39" s="257"/>
      <c r="C39" s="257"/>
      <c r="D39" s="257"/>
      <c r="E39" s="257"/>
      <c r="F39" s="257"/>
      <c r="G39" s="257"/>
      <c r="H39" s="257"/>
      <c r="I39" s="257"/>
      <c r="J39" s="258"/>
      <c r="K39" s="257"/>
      <c r="L39" s="257"/>
      <c r="M39" s="257"/>
      <c r="N39" s="257"/>
      <c r="O39" s="256"/>
    </row>
    <row r="40" spans="1:65" ht="13.5" customHeight="1" x14ac:dyDescent="0.25">
      <c r="A40" s="256"/>
      <c r="B40" s="256"/>
      <c r="C40" s="256"/>
      <c r="D40" s="256"/>
      <c r="E40" s="256"/>
      <c r="F40" s="256"/>
      <c r="G40" s="256"/>
      <c r="H40" s="256"/>
      <c r="I40" s="256"/>
      <c r="J40" s="259"/>
      <c r="K40" s="256"/>
      <c r="L40" s="256"/>
      <c r="M40" s="256"/>
      <c r="N40" s="256"/>
      <c r="O40" s="256"/>
    </row>
    <row r="41" spans="1:65" ht="13.5" customHeight="1" x14ac:dyDescent="0.25">
      <c r="A41" s="256"/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60"/>
    </row>
    <row r="42" spans="1:65" ht="13.5" customHeight="1" x14ac:dyDescent="0.25">
      <c r="A42" s="256"/>
      <c r="B42" s="256"/>
      <c r="C42" s="259"/>
      <c r="D42" s="256"/>
      <c r="E42" s="256"/>
      <c r="F42" s="256"/>
      <c r="G42" s="256"/>
      <c r="H42" s="256"/>
      <c r="I42" s="256"/>
      <c r="J42" s="259"/>
      <c r="K42" s="256"/>
      <c r="L42" s="256"/>
      <c r="M42" s="256"/>
      <c r="N42" s="256"/>
      <c r="O42" s="256"/>
      <c r="BK42" s="261"/>
    </row>
    <row r="43" spans="1:65" ht="13.5" customHeight="1" x14ac:dyDescent="0.25">
      <c r="A43" s="256"/>
      <c r="B43" s="256"/>
      <c r="C43" s="259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</row>
    <row r="44" spans="1:65" ht="13.5" customHeight="1" x14ac:dyDescent="0.25">
      <c r="A44" s="256"/>
      <c r="B44" s="256"/>
      <c r="C44" s="259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65" ht="13.5" customHeight="1" x14ac:dyDescent="0.25">
      <c r="A45" s="256"/>
      <c r="B45" s="256"/>
      <c r="C45" s="259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</row>
    <row r="46" spans="1:65" ht="13.5" customHeight="1" x14ac:dyDescent="0.25">
      <c r="A46" s="256"/>
      <c r="B46" s="256"/>
      <c r="C46" s="259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65" ht="13.5" customHeight="1" x14ac:dyDescent="0.25">
      <c r="A47" s="25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</row>
    <row r="48" spans="1:65" ht="13.5" customHeight="1" x14ac:dyDescent="0.25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3.5" customHeight="1" x14ac:dyDescent="0.25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 ht="13.5" customHeight="1" x14ac:dyDescent="0.25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3.5" customHeight="1" x14ac:dyDescent="0.25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</row>
    <row r="52" spans="1:15" ht="13.5" customHeight="1" x14ac:dyDescent="0.25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 ht="13.5" customHeight="1" x14ac:dyDescent="0.2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 ht="13.5" customHeight="1" x14ac:dyDescent="0.2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  <row r="55" spans="1:15" ht="13.5" customHeight="1" x14ac:dyDescent="0.25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</row>
    <row r="56" spans="1:15" ht="13.5" customHeight="1" x14ac:dyDescent="0.25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</row>
    <row r="57" spans="1:15" ht="13.5" customHeight="1" x14ac:dyDescent="0.25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</row>
    <row r="58" spans="1:15" ht="13.5" customHeight="1" x14ac:dyDescent="0.25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</row>
    <row r="59" spans="1:15" ht="13.5" customHeight="1" x14ac:dyDescent="0.25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</row>
  </sheetData>
  <phoneticPr fontId="3"/>
  <pageMargins left="0.78740157480314965" right="0.78740157480314965" top="0.59055118110236227" bottom="0.59055118110236227" header="0.51181102362204722" footer="0.51181102362204722"/>
  <pageSetup paperSize="9" orientation="landscape" horizontalDpi="300" verticalDpi="300"/>
  <headerFooter alignWithMargins="0">
    <oddHeader>&amp;C&amp;"ＭＳ Ｐゴシック,太字"&amp;18&amp;A&amp;L&amp;R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62"/>
  <sheetViews>
    <sheetView zoomScaleNormal="100" workbookViewId="0"/>
  </sheetViews>
  <sheetFormatPr defaultRowHeight="13.3" x14ac:dyDescent="0.25"/>
  <cols>
    <col min="1" max="16" customWidth="true" width="1.69140625" collapsed="true"/>
    <col min="17" max="17" customWidth="true" width="2.07421875" collapsed="true"/>
    <col min="18" max="25" customWidth="true" width="1.69140625" collapsed="true"/>
    <col min="26" max="26" customWidth="true" width="1.07421875" collapsed="true"/>
    <col min="27" max="31" customWidth="true" width="1.69140625" collapsed="true"/>
    <col min="32" max="32" customWidth="true" width="2.07421875" collapsed="true"/>
    <col min="33" max="61" customWidth="true" width="1.69140625" collapsed="true"/>
    <col min="62" max="62" customWidth="true" width="2.4609375" collapsed="true"/>
    <col min="63" max="88" customWidth="true" width="1.69140625" collapsed="true"/>
  </cols>
  <sheetData>
    <row r="1" spans="1:84" ht="6.75" customHeight="1" x14ac:dyDescent="0.25"/>
    <row r="2" spans="1:84" ht="2.25" customHeight="1" x14ac:dyDescent="0.25">
      <c r="A2" s="5"/>
      <c r="B2" s="5"/>
      <c r="C2" s="5"/>
      <c r="D2" s="5"/>
      <c r="E2" s="5"/>
      <c r="F2" s="5"/>
      <c r="G2" s="15"/>
      <c r="H2" s="5"/>
      <c r="I2" s="5"/>
      <c r="J2" s="5"/>
      <c r="K2" s="5"/>
      <c r="L2" s="5"/>
      <c r="M2" s="1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</row>
    <row r="3" spans="1:84" ht="9.75" customHeight="1" x14ac:dyDescent="0.25">
      <c r="C3" s="145"/>
      <c r="D3" s="146"/>
      <c r="E3" s="146"/>
      <c r="F3" s="146"/>
      <c r="G3" s="147"/>
      <c r="H3" s="146"/>
      <c r="I3" s="146"/>
      <c r="J3" s="146"/>
      <c r="K3" s="146"/>
      <c r="L3" s="146"/>
      <c r="M3" s="147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8"/>
      <c r="AP3" s="5"/>
      <c r="AQ3" s="5"/>
      <c r="AR3" s="145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8"/>
      <c r="CE3" s="5"/>
    </row>
    <row r="4" spans="1:84" ht="9.75" customHeight="1" x14ac:dyDescent="0.25">
      <c r="C4" s="149"/>
      <c r="D4" s="143"/>
      <c r="E4" s="143"/>
      <c r="F4" s="143"/>
      <c r="G4" s="144"/>
      <c r="H4" s="143"/>
      <c r="I4" s="143"/>
      <c r="J4" s="143"/>
      <c r="K4" s="143"/>
      <c r="L4" s="143"/>
      <c r="M4" s="144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50"/>
      <c r="AP4" s="5"/>
      <c r="AQ4" s="5"/>
      <c r="AR4" s="149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50"/>
      <c r="CE4" s="5"/>
    </row>
    <row r="5" spans="1:84" ht="9.75" customHeight="1" x14ac:dyDescent="0.25">
      <c r="C5" s="149"/>
      <c r="D5" s="143"/>
      <c r="E5" s="143"/>
      <c r="F5" s="143"/>
      <c r="G5" s="144"/>
      <c r="H5" s="143"/>
      <c r="I5" s="143"/>
      <c r="J5" s="143"/>
      <c r="K5" s="143"/>
      <c r="L5" s="143"/>
      <c r="M5" s="144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50"/>
      <c r="AP5" s="5"/>
      <c r="AQ5" s="5"/>
      <c r="AR5" s="149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50"/>
      <c r="CE5" s="5"/>
    </row>
    <row r="6" spans="1:84" ht="9.75" customHeight="1" x14ac:dyDescent="0.25">
      <c r="C6" s="149"/>
      <c r="D6" s="143"/>
      <c r="E6" s="143"/>
      <c r="F6" s="143"/>
      <c r="G6" s="144"/>
      <c r="H6" s="143"/>
      <c r="I6" s="143"/>
      <c r="J6" s="143"/>
      <c r="K6" s="143"/>
      <c r="L6" s="143"/>
      <c r="M6" s="144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50"/>
      <c r="AP6" s="5"/>
      <c r="AQ6" s="5"/>
      <c r="AR6" s="149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50"/>
      <c r="CE6" s="5"/>
    </row>
    <row r="7" spans="1:84" ht="9.75" customHeight="1" x14ac:dyDescent="0.25">
      <c r="C7" s="149"/>
      <c r="D7" s="143"/>
      <c r="E7" s="143"/>
      <c r="F7" s="143"/>
      <c r="G7" s="144"/>
      <c r="H7" s="143"/>
      <c r="I7" s="143"/>
      <c r="J7" s="143"/>
      <c r="K7" s="143"/>
      <c r="L7" s="143"/>
      <c r="M7" s="144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50"/>
      <c r="AP7" s="5"/>
      <c r="AQ7" s="5"/>
      <c r="AR7" s="149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50"/>
      <c r="CE7" s="5"/>
    </row>
    <row r="8" spans="1:84" ht="9.75" customHeight="1" x14ac:dyDescent="0.25">
      <c r="C8" s="149"/>
      <c r="D8" s="143"/>
      <c r="E8" s="143"/>
      <c r="F8" s="143"/>
      <c r="G8" s="144"/>
      <c r="H8" s="143"/>
      <c r="I8" s="143"/>
      <c r="J8" s="143"/>
      <c r="K8" s="143"/>
      <c r="L8" s="143"/>
      <c r="M8" s="144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50"/>
      <c r="AP8" s="5"/>
      <c r="AQ8" s="5"/>
      <c r="AR8" s="149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50"/>
      <c r="CE8" s="5"/>
    </row>
    <row r="9" spans="1:84" ht="15.75" customHeight="1" x14ac:dyDescent="0.25">
      <c r="C9" s="149"/>
      <c r="D9" s="143"/>
      <c r="E9" s="143"/>
      <c r="F9" s="143"/>
      <c r="G9" s="144"/>
      <c r="H9" s="143"/>
      <c r="I9" s="143"/>
      <c r="J9" s="143"/>
      <c r="K9" s="143"/>
      <c r="L9" s="143"/>
      <c r="M9" s="144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50"/>
      <c r="AP9" s="5"/>
      <c r="AQ9" s="5"/>
      <c r="AR9" s="149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50"/>
      <c r="CE9" s="5"/>
    </row>
    <row r="10" spans="1:84" ht="9.75" customHeight="1" x14ac:dyDescent="0.25">
      <c r="C10" s="149"/>
      <c r="D10" s="143"/>
      <c r="E10" s="143"/>
      <c r="F10" s="143"/>
      <c r="G10" s="144"/>
      <c r="H10" s="143"/>
      <c r="I10" s="143"/>
      <c r="J10" s="143"/>
      <c r="K10" s="143"/>
      <c r="L10" s="143"/>
      <c r="M10" s="144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50"/>
      <c r="AP10" s="5"/>
      <c r="AQ10" s="5"/>
      <c r="AR10" s="149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50"/>
      <c r="CE10" s="5"/>
    </row>
    <row r="11" spans="1:84" ht="9.75" customHeight="1" x14ac:dyDescent="0.25">
      <c r="C11" s="149"/>
      <c r="D11" s="143"/>
      <c r="E11" s="143"/>
      <c r="F11" s="143"/>
      <c r="G11" s="144"/>
      <c r="H11" s="143"/>
      <c r="I11" s="143"/>
      <c r="J11" s="143"/>
      <c r="K11" s="143"/>
      <c r="L11" s="143"/>
      <c r="M11" s="144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50"/>
      <c r="AP11" s="5"/>
      <c r="AQ11" s="5"/>
      <c r="AR11" s="149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50"/>
      <c r="CE11" s="5"/>
    </row>
    <row r="12" spans="1:84" ht="9.75" customHeight="1" x14ac:dyDescent="0.25">
      <c r="C12" s="149"/>
      <c r="D12" s="143"/>
      <c r="E12" s="143"/>
      <c r="F12" s="143"/>
      <c r="G12" s="144"/>
      <c r="H12" s="143"/>
      <c r="I12" s="143"/>
      <c r="J12" s="143"/>
      <c r="K12" s="143"/>
      <c r="L12" s="143"/>
      <c r="M12" s="144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50"/>
      <c r="AP12" s="5"/>
      <c r="AQ12" s="5"/>
      <c r="AR12" s="149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50"/>
      <c r="CE12" s="5"/>
    </row>
    <row r="13" spans="1:84" ht="9.75" customHeight="1" x14ac:dyDescent="0.25">
      <c r="C13" s="149"/>
      <c r="D13" s="143"/>
      <c r="E13" s="143"/>
      <c r="F13" s="143"/>
      <c r="G13" s="144"/>
      <c r="H13" s="143"/>
      <c r="I13" s="143"/>
      <c r="J13" s="143"/>
      <c r="K13" s="143"/>
      <c r="L13" s="143"/>
      <c r="M13" s="144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50"/>
      <c r="AP13" s="5"/>
      <c r="AQ13" s="5"/>
      <c r="AR13" s="149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50"/>
      <c r="CE13" s="5"/>
    </row>
    <row r="14" spans="1:84" ht="9.75" customHeight="1" x14ac:dyDescent="0.25">
      <c r="C14" s="149"/>
      <c r="D14" s="143"/>
      <c r="E14" s="143"/>
      <c r="F14" s="143"/>
      <c r="G14" s="144"/>
      <c r="H14" s="143"/>
      <c r="I14" s="143"/>
      <c r="J14" s="143"/>
      <c r="K14" s="143"/>
      <c r="L14" s="143"/>
      <c r="M14" s="144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50"/>
      <c r="AP14" s="5"/>
      <c r="AQ14" s="5"/>
      <c r="AR14" s="149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50"/>
      <c r="CE14" s="5"/>
    </row>
    <row r="15" spans="1:84" ht="9.75" customHeight="1" x14ac:dyDescent="0.25">
      <c r="C15" s="149"/>
      <c r="D15" s="143"/>
      <c r="E15" s="143"/>
      <c r="F15" s="143"/>
      <c r="G15" s="144"/>
      <c r="H15" s="143"/>
      <c r="I15" s="143"/>
      <c r="J15" s="143"/>
      <c r="K15" s="143"/>
      <c r="L15" s="143"/>
      <c r="M15" s="144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50"/>
      <c r="AP15" s="5"/>
      <c r="AQ15" s="5"/>
      <c r="AR15" s="149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50"/>
      <c r="CE15" s="5"/>
    </row>
    <row r="16" spans="1:84" ht="9.75" customHeight="1" x14ac:dyDescent="0.25">
      <c r="C16" s="149"/>
      <c r="D16" s="143"/>
      <c r="E16" s="143"/>
      <c r="F16" s="143"/>
      <c r="G16" s="144"/>
      <c r="H16" s="143"/>
      <c r="I16" s="143"/>
      <c r="J16" s="143"/>
      <c r="K16" s="143"/>
      <c r="L16" s="143"/>
      <c r="M16" s="144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50"/>
      <c r="AP16" s="5"/>
      <c r="AQ16" s="5"/>
      <c r="AR16" s="149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50"/>
      <c r="CE16" s="5"/>
    </row>
    <row r="17" spans="3:83" ht="9.75" customHeight="1" x14ac:dyDescent="0.25">
      <c r="C17" s="149"/>
      <c r="D17" s="143"/>
      <c r="E17" s="143"/>
      <c r="F17" s="143"/>
      <c r="G17" s="144"/>
      <c r="H17" s="143"/>
      <c r="I17" s="143"/>
      <c r="J17" s="143"/>
      <c r="K17" s="143"/>
      <c r="L17" s="143"/>
      <c r="M17" s="144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50"/>
      <c r="AP17" s="5"/>
      <c r="AQ17" s="5"/>
      <c r="AR17" s="149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50"/>
      <c r="CE17" s="5"/>
    </row>
    <row r="18" spans="3:83" ht="9.75" customHeight="1" x14ac:dyDescent="0.25">
      <c r="C18" s="149"/>
      <c r="D18" s="143"/>
      <c r="E18" s="143"/>
      <c r="F18" s="143"/>
      <c r="G18" s="144"/>
      <c r="H18" s="143"/>
      <c r="I18" s="143"/>
      <c r="J18" s="143"/>
      <c r="K18" s="143"/>
      <c r="L18" s="143"/>
      <c r="M18" s="144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50"/>
      <c r="AP18" s="5"/>
      <c r="AQ18" s="5"/>
      <c r="AR18" s="149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50"/>
      <c r="CE18" s="5"/>
    </row>
    <row r="19" spans="3:83" ht="9.75" customHeight="1" x14ac:dyDescent="0.25">
      <c r="C19" s="149"/>
      <c r="D19" s="143"/>
      <c r="E19" s="143"/>
      <c r="F19" s="143"/>
      <c r="G19" s="144"/>
      <c r="H19" s="143"/>
      <c r="I19" s="143"/>
      <c r="J19" s="143"/>
      <c r="K19" s="143"/>
      <c r="L19" s="143"/>
      <c r="M19" s="144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50"/>
      <c r="AP19" s="5"/>
      <c r="AQ19" s="5"/>
      <c r="AR19" s="149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50"/>
      <c r="CE19" s="5"/>
    </row>
    <row r="20" spans="3:83" ht="9.75" customHeight="1" x14ac:dyDescent="0.25">
      <c r="C20" s="149"/>
      <c r="D20" s="143"/>
      <c r="E20" s="143"/>
      <c r="F20" s="143"/>
      <c r="G20" s="144"/>
      <c r="H20" s="143"/>
      <c r="I20" s="143"/>
      <c r="J20" s="143"/>
      <c r="K20" s="143"/>
      <c r="L20" s="143"/>
      <c r="M20" s="144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50"/>
      <c r="AP20" s="5"/>
      <c r="AQ20" s="5"/>
      <c r="AR20" s="149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50"/>
      <c r="CE20" s="5"/>
    </row>
    <row r="21" spans="3:83" ht="9.75" customHeight="1" x14ac:dyDescent="0.25">
      <c r="C21" s="149"/>
      <c r="D21" s="143"/>
      <c r="E21" s="143"/>
      <c r="F21" s="143"/>
      <c r="G21" s="144"/>
      <c r="H21" s="143"/>
      <c r="I21" s="143"/>
      <c r="J21" s="143"/>
      <c r="K21" s="143"/>
      <c r="L21" s="143"/>
      <c r="M21" s="144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50"/>
      <c r="AP21" s="5"/>
      <c r="AQ21" s="5"/>
      <c r="AR21" s="149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50"/>
      <c r="CE21" s="5"/>
    </row>
    <row r="22" spans="3:83" ht="9.75" customHeight="1" x14ac:dyDescent="0.25">
      <c r="C22" s="149"/>
      <c r="D22" s="143"/>
      <c r="E22" s="143"/>
      <c r="F22" s="143"/>
      <c r="G22" s="144"/>
      <c r="H22" s="143"/>
      <c r="I22" s="143"/>
      <c r="J22" s="143"/>
      <c r="K22" s="143"/>
      <c r="L22" s="143"/>
      <c r="M22" s="144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50"/>
      <c r="AP22" s="5"/>
      <c r="AQ22" s="5"/>
      <c r="AR22" s="149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3"/>
      <c r="CB22" s="143"/>
      <c r="CC22" s="143"/>
      <c r="CD22" s="150"/>
      <c r="CE22" s="5"/>
    </row>
    <row r="23" spans="3:83" ht="9.75" customHeight="1" x14ac:dyDescent="0.25">
      <c r="C23" s="149"/>
      <c r="D23" s="143"/>
      <c r="E23" s="143"/>
      <c r="F23" s="143"/>
      <c r="G23" s="144"/>
      <c r="H23" s="143"/>
      <c r="I23" s="143"/>
      <c r="J23" s="143"/>
      <c r="K23" s="143"/>
      <c r="L23" s="143"/>
      <c r="M23" s="144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50"/>
      <c r="AP23" s="5"/>
      <c r="AQ23" s="5"/>
      <c r="AR23" s="149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50"/>
      <c r="CE23" s="5"/>
    </row>
    <row r="24" spans="3:83" ht="8.25" customHeight="1" x14ac:dyDescent="0.25">
      <c r="C24" s="149"/>
      <c r="D24" s="143"/>
      <c r="E24" s="143"/>
      <c r="F24" s="143"/>
      <c r="G24" s="144"/>
      <c r="H24" s="143"/>
      <c r="I24" s="143"/>
      <c r="J24" s="143"/>
      <c r="K24" s="143"/>
      <c r="L24" s="143"/>
      <c r="M24" s="144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50"/>
      <c r="AP24" s="5"/>
      <c r="AQ24" s="5"/>
      <c r="AR24" s="149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50"/>
      <c r="CE24" s="5"/>
    </row>
    <row r="25" spans="3:83" ht="9.75" customHeight="1" x14ac:dyDescent="0.25">
      <c r="C25" s="149"/>
      <c r="D25" s="143"/>
      <c r="E25" s="143"/>
      <c r="F25" s="143"/>
      <c r="G25" s="144"/>
      <c r="H25" s="143"/>
      <c r="I25" s="143"/>
      <c r="J25" s="143"/>
      <c r="K25" s="143"/>
      <c r="L25" s="143"/>
      <c r="M25" s="144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50"/>
      <c r="AP25" s="5"/>
      <c r="AQ25" s="5"/>
      <c r="AR25" s="149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50"/>
      <c r="CE25" s="5"/>
    </row>
    <row r="26" spans="3:83" ht="9.75" customHeight="1" x14ac:dyDescent="0.25">
      <c r="C26" s="149"/>
      <c r="D26" s="143"/>
      <c r="E26" s="143"/>
      <c r="F26" s="143"/>
      <c r="G26" s="144"/>
      <c r="H26" s="143"/>
      <c r="I26" s="143"/>
      <c r="J26" s="143"/>
      <c r="K26" s="143"/>
      <c r="L26" s="143"/>
      <c r="M26" s="144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50"/>
      <c r="AP26" s="5"/>
      <c r="AQ26" s="5"/>
      <c r="AR26" s="149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BZ26" s="143"/>
      <c r="CA26" s="143"/>
      <c r="CB26" s="143"/>
      <c r="CC26" s="143"/>
      <c r="CD26" s="150"/>
      <c r="CE26" s="5"/>
    </row>
    <row r="27" spans="3:83" ht="9.75" customHeight="1" x14ac:dyDescent="0.25">
      <c r="C27" s="149"/>
      <c r="D27" s="143"/>
      <c r="E27" s="143"/>
      <c r="F27" s="143"/>
      <c r="G27" s="144"/>
      <c r="H27" s="143"/>
      <c r="I27" s="143"/>
      <c r="J27" s="143"/>
      <c r="K27" s="143"/>
      <c r="L27" s="143"/>
      <c r="M27" s="144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50"/>
      <c r="AP27" s="5"/>
      <c r="AQ27" s="5"/>
      <c r="AR27" s="149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43"/>
      <c r="CC27" s="143"/>
      <c r="CD27" s="150"/>
      <c r="CE27" s="5"/>
    </row>
    <row r="28" spans="3:83" ht="9.75" customHeight="1" x14ac:dyDescent="0.25">
      <c r="C28" s="151"/>
      <c r="D28" s="152"/>
      <c r="E28" s="152"/>
      <c r="F28" s="152"/>
      <c r="G28" s="153"/>
      <c r="H28" s="152"/>
      <c r="I28" s="152"/>
      <c r="J28" s="152"/>
      <c r="K28" s="152"/>
      <c r="L28" s="152"/>
      <c r="M28" s="153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4"/>
      <c r="AP28" s="5"/>
      <c r="AQ28" s="5"/>
      <c r="AR28" s="151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2"/>
      <c r="CD28" s="154"/>
      <c r="CE28" s="5"/>
    </row>
    <row r="29" spans="3:83" ht="9.75" customHeight="1" x14ac:dyDescent="0.25">
      <c r="C29" s="5"/>
      <c r="D29" s="5"/>
      <c r="E29" s="5"/>
      <c r="F29" s="5"/>
      <c r="G29" s="15"/>
      <c r="H29" s="5"/>
      <c r="I29" s="5"/>
      <c r="J29" s="5"/>
      <c r="K29" s="5"/>
      <c r="L29" s="5"/>
      <c r="M29" s="1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</row>
    <row r="30" spans="3:83" ht="9.75" customHeight="1" x14ac:dyDescent="0.25">
      <c r="C30" s="5"/>
      <c r="D30" s="5"/>
      <c r="E30" s="5"/>
      <c r="F30" s="5"/>
      <c r="G30" s="15"/>
      <c r="H30" s="5"/>
      <c r="I30" s="5"/>
      <c r="J30" s="5"/>
      <c r="K30" s="5"/>
      <c r="L30" s="5"/>
      <c r="M30" s="1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</row>
    <row r="31" spans="3:83" ht="9.75" customHeight="1" x14ac:dyDescent="0.25">
      <c r="C31" s="145"/>
      <c r="D31" s="146"/>
      <c r="E31" s="146"/>
      <c r="F31" s="146"/>
      <c r="G31" s="147"/>
      <c r="H31" s="146"/>
      <c r="I31" s="146"/>
      <c r="J31" s="146"/>
      <c r="K31" s="146"/>
      <c r="L31" s="146"/>
      <c r="M31" s="147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8"/>
      <c r="AP31" s="5"/>
      <c r="AQ31" s="5"/>
      <c r="AR31" s="145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8"/>
      <c r="CE31" s="5"/>
    </row>
    <row r="32" spans="3:83" ht="9.75" customHeight="1" x14ac:dyDescent="0.25">
      <c r="C32" s="149"/>
      <c r="D32" s="143"/>
      <c r="E32" s="143"/>
      <c r="F32" s="143"/>
      <c r="G32" s="144"/>
      <c r="H32" s="143"/>
      <c r="I32" s="143"/>
      <c r="J32" s="143"/>
      <c r="K32" s="143"/>
      <c r="L32" s="143"/>
      <c r="M32" s="144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50"/>
      <c r="AP32" s="5"/>
      <c r="AQ32" s="5"/>
      <c r="AR32" s="149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50"/>
      <c r="CE32" s="5"/>
    </row>
    <row r="33" spans="3:83" ht="9.75" customHeight="1" x14ac:dyDescent="0.25">
      <c r="C33" s="149"/>
      <c r="D33" s="143"/>
      <c r="E33" s="143"/>
      <c r="F33" s="143"/>
      <c r="G33" s="144"/>
      <c r="H33" s="143"/>
      <c r="I33" s="143"/>
      <c r="J33" s="143"/>
      <c r="K33" s="143"/>
      <c r="L33" s="143"/>
      <c r="M33" s="144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50"/>
      <c r="AP33" s="5"/>
      <c r="AQ33" s="5"/>
      <c r="AR33" s="149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50"/>
      <c r="CE33" s="5"/>
    </row>
    <row r="34" spans="3:83" ht="9.75" customHeight="1" x14ac:dyDescent="0.25">
      <c r="C34" s="149"/>
      <c r="D34" s="143"/>
      <c r="E34" s="143"/>
      <c r="F34" s="143"/>
      <c r="G34" s="144"/>
      <c r="H34" s="143"/>
      <c r="I34" s="143"/>
      <c r="J34" s="143"/>
      <c r="K34" s="143"/>
      <c r="L34" s="143"/>
      <c r="M34" s="144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50"/>
      <c r="AP34" s="5"/>
      <c r="AQ34" s="5"/>
      <c r="AR34" s="149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50"/>
      <c r="CE34" s="5"/>
    </row>
    <row r="35" spans="3:83" ht="9.75" customHeight="1" x14ac:dyDescent="0.25">
      <c r="C35" s="149"/>
      <c r="D35" s="143"/>
      <c r="E35" s="143"/>
      <c r="F35" s="143"/>
      <c r="G35" s="144"/>
      <c r="H35" s="143"/>
      <c r="I35" s="143"/>
      <c r="J35" s="143"/>
      <c r="K35" s="143"/>
      <c r="L35" s="143"/>
      <c r="M35" s="144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50"/>
      <c r="AP35" s="5"/>
      <c r="AQ35" s="5"/>
      <c r="AR35" s="149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50"/>
      <c r="CE35" s="5"/>
    </row>
    <row r="36" spans="3:83" ht="9.75" customHeight="1" x14ac:dyDescent="0.25">
      <c r="C36" s="149"/>
      <c r="D36" s="143"/>
      <c r="E36" s="143"/>
      <c r="F36" s="143"/>
      <c r="G36" s="144"/>
      <c r="H36" s="143"/>
      <c r="I36" s="143"/>
      <c r="J36" s="143"/>
      <c r="K36" s="143"/>
      <c r="L36" s="143"/>
      <c r="M36" s="144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50"/>
      <c r="AP36" s="5"/>
      <c r="AQ36" s="5"/>
      <c r="AR36" s="149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50"/>
      <c r="CE36" s="5"/>
    </row>
    <row r="37" spans="3:83" ht="15.75" customHeight="1" x14ac:dyDescent="0.25">
      <c r="C37" s="149"/>
      <c r="D37" s="143"/>
      <c r="E37" s="143"/>
      <c r="F37" s="143"/>
      <c r="G37" s="144"/>
      <c r="H37" s="143"/>
      <c r="I37" s="143"/>
      <c r="J37" s="143"/>
      <c r="K37" s="143"/>
      <c r="L37" s="143"/>
      <c r="M37" s="144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50"/>
      <c r="AP37" s="5"/>
      <c r="AQ37" s="5"/>
      <c r="AR37" s="149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3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50"/>
      <c r="CE37" s="5"/>
    </row>
    <row r="38" spans="3:83" ht="9.75" customHeight="1" x14ac:dyDescent="0.25">
      <c r="C38" s="149"/>
      <c r="D38" s="143"/>
      <c r="E38" s="143"/>
      <c r="F38" s="143"/>
      <c r="G38" s="144"/>
      <c r="H38" s="143"/>
      <c r="I38" s="143"/>
      <c r="J38" s="143"/>
      <c r="K38" s="143"/>
      <c r="L38" s="143"/>
      <c r="M38" s="144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50"/>
      <c r="AP38" s="5"/>
      <c r="AQ38" s="5"/>
      <c r="AR38" s="149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50"/>
      <c r="CE38" s="5"/>
    </row>
    <row r="39" spans="3:83" ht="9.75" customHeight="1" x14ac:dyDescent="0.25">
      <c r="C39" s="149"/>
      <c r="D39" s="143"/>
      <c r="E39" s="143"/>
      <c r="F39" s="143"/>
      <c r="G39" s="144"/>
      <c r="H39" s="143"/>
      <c r="I39" s="143"/>
      <c r="J39" s="143"/>
      <c r="K39" s="143"/>
      <c r="L39" s="143"/>
      <c r="M39" s="144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50"/>
      <c r="AP39" s="5"/>
      <c r="AQ39" s="5"/>
      <c r="AR39" s="149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50"/>
      <c r="CE39" s="5"/>
    </row>
    <row r="40" spans="3:83" ht="9.75" customHeight="1" x14ac:dyDescent="0.25">
      <c r="C40" s="149"/>
      <c r="D40" s="143"/>
      <c r="E40" s="143"/>
      <c r="F40" s="143"/>
      <c r="G40" s="144"/>
      <c r="H40" s="143"/>
      <c r="I40" s="143"/>
      <c r="J40" s="143"/>
      <c r="K40" s="143"/>
      <c r="L40" s="143"/>
      <c r="M40" s="144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50"/>
      <c r="AP40" s="5"/>
      <c r="AQ40" s="5"/>
      <c r="AR40" s="149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50"/>
      <c r="CE40" s="5"/>
    </row>
    <row r="41" spans="3:83" ht="9.75" customHeight="1" x14ac:dyDescent="0.25">
      <c r="C41" s="149"/>
      <c r="D41" s="143"/>
      <c r="E41" s="143"/>
      <c r="F41" s="143"/>
      <c r="G41" s="144"/>
      <c r="H41" s="143"/>
      <c r="I41" s="143"/>
      <c r="J41" s="143"/>
      <c r="K41" s="143"/>
      <c r="L41" s="143"/>
      <c r="M41" s="144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50"/>
      <c r="AP41" s="5"/>
      <c r="AQ41" s="5"/>
      <c r="AR41" s="149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3"/>
      <c r="BZ41" s="143"/>
      <c r="CA41" s="143"/>
      <c r="CB41" s="143"/>
      <c r="CC41" s="143"/>
      <c r="CD41" s="150"/>
      <c r="CE41" s="5"/>
    </row>
    <row r="42" spans="3:83" ht="9.75" customHeight="1" x14ac:dyDescent="0.25">
      <c r="C42" s="149"/>
      <c r="D42" s="143"/>
      <c r="E42" s="143"/>
      <c r="F42" s="143"/>
      <c r="G42" s="144"/>
      <c r="H42" s="143"/>
      <c r="I42" s="143"/>
      <c r="J42" s="143"/>
      <c r="K42" s="143"/>
      <c r="L42" s="143"/>
      <c r="M42" s="144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50"/>
      <c r="AP42" s="5"/>
      <c r="AQ42" s="5"/>
      <c r="AR42" s="149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50"/>
      <c r="CE42" s="5"/>
    </row>
    <row r="43" spans="3:83" ht="9.75" customHeight="1" x14ac:dyDescent="0.25">
      <c r="C43" s="149"/>
      <c r="D43" s="143"/>
      <c r="E43" s="143"/>
      <c r="F43" s="143"/>
      <c r="G43" s="144"/>
      <c r="H43" s="143"/>
      <c r="I43" s="143"/>
      <c r="J43" s="143"/>
      <c r="K43" s="143"/>
      <c r="L43" s="143"/>
      <c r="M43" s="144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50"/>
      <c r="AP43" s="5"/>
      <c r="AQ43" s="5"/>
      <c r="AR43" s="149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150"/>
      <c r="CE43" s="5"/>
    </row>
    <row r="44" spans="3:83" ht="9.75" customHeight="1" x14ac:dyDescent="0.25">
      <c r="C44" s="149"/>
      <c r="D44" s="143"/>
      <c r="E44" s="143"/>
      <c r="F44" s="143"/>
      <c r="G44" s="144"/>
      <c r="H44" s="143"/>
      <c r="I44" s="143"/>
      <c r="J44" s="143"/>
      <c r="K44" s="143"/>
      <c r="L44" s="143"/>
      <c r="M44" s="144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50"/>
      <c r="AP44" s="5"/>
      <c r="AQ44" s="5"/>
      <c r="AR44" s="149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3"/>
      <c r="BN44" s="143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3"/>
      <c r="BZ44" s="143"/>
      <c r="CA44" s="143"/>
      <c r="CB44" s="143"/>
      <c r="CC44" s="143"/>
      <c r="CD44" s="150"/>
      <c r="CE44" s="5"/>
    </row>
    <row r="45" spans="3:83" ht="9.75" customHeight="1" x14ac:dyDescent="0.25">
      <c r="C45" s="149"/>
      <c r="D45" s="143"/>
      <c r="E45" s="143"/>
      <c r="F45" s="143"/>
      <c r="G45" s="144"/>
      <c r="H45" s="143"/>
      <c r="I45" s="143"/>
      <c r="J45" s="143"/>
      <c r="K45" s="143"/>
      <c r="L45" s="143"/>
      <c r="M45" s="144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50"/>
      <c r="AP45" s="5"/>
      <c r="AQ45" s="5"/>
      <c r="AR45" s="149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/>
      <c r="BV45" s="143"/>
      <c r="BW45" s="143"/>
      <c r="BX45" s="143"/>
      <c r="BY45" s="143"/>
      <c r="BZ45" s="143"/>
      <c r="CA45" s="143"/>
      <c r="CB45" s="143"/>
      <c r="CC45" s="143"/>
      <c r="CD45" s="150"/>
      <c r="CE45" s="5"/>
    </row>
    <row r="46" spans="3:83" ht="9.75" customHeight="1" x14ac:dyDescent="0.25">
      <c r="C46" s="149"/>
      <c r="D46" s="143"/>
      <c r="E46" s="143"/>
      <c r="F46" s="143"/>
      <c r="G46" s="144"/>
      <c r="H46" s="143"/>
      <c r="I46" s="143"/>
      <c r="J46" s="143"/>
      <c r="K46" s="143"/>
      <c r="L46" s="143"/>
      <c r="M46" s="144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50"/>
      <c r="AP46" s="5"/>
      <c r="AQ46" s="5"/>
      <c r="AR46" s="149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/>
      <c r="BZ46" s="143"/>
      <c r="CA46" s="143"/>
      <c r="CB46" s="143"/>
      <c r="CC46" s="143"/>
      <c r="CD46" s="150"/>
      <c r="CE46" s="5"/>
    </row>
    <row r="47" spans="3:83" ht="9.75" customHeight="1" x14ac:dyDescent="0.25">
      <c r="C47" s="149"/>
      <c r="D47" s="143"/>
      <c r="E47" s="143"/>
      <c r="F47" s="143"/>
      <c r="G47" s="144"/>
      <c r="H47" s="143"/>
      <c r="I47" s="143"/>
      <c r="J47" s="143"/>
      <c r="K47" s="143"/>
      <c r="L47" s="143"/>
      <c r="M47" s="144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50"/>
      <c r="AP47" s="5"/>
      <c r="AQ47" s="5"/>
      <c r="AR47" s="149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50"/>
      <c r="CE47" s="5"/>
    </row>
    <row r="48" spans="3:83" ht="9.75" customHeight="1" x14ac:dyDescent="0.25">
      <c r="C48" s="149"/>
      <c r="D48" s="143"/>
      <c r="E48" s="143"/>
      <c r="F48" s="143"/>
      <c r="G48" s="144"/>
      <c r="H48" s="143"/>
      <c r="I48" s="143"/>
      <c r="J48" s="143"/>
      <c r="K48" s="143"/>
      <c r="L48" s="143"/>
      <c r="M48" s="144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50"/>
      <c r="AP48" s="5"/>
      <c r="AQ48" s="5"/>
      <c r="AR48" s="149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3"/>
      <c r="BX48" s="143"/>
      <c r="BY48" s="143"/>
      <c r="BZ48" s="143"/>
      <c r="CA48" s="143"/>
      <c r="CB48" s="143"/>
      <c r="CC48" s="143"/>
      <c r="CD48" s="150"/>
      <c r="CE48" s="5"/>
    </row>
    <row r="49" spans="2:87" ht="9.75" customHeight="1" x14ac:dyDescent="0.25">
      <c r="C49" s="149"/>
      <c r="D49" s="143"/>
      <c r="E49" s="143"/>
      <c r="F49" s="143"/>
      <c r="G49" s="144"/>
      <c r="H49" s="143"/>
      <c r="I49" s="143"/>
      <c r="J49" s="143"/>
      <c r="K49" s="143"/>
      <c r="L49" s="143"/>
      <c r="M49" s="144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50"/>
      <c r="AP49" s="5"/>
      <c r="AQ49" s="5"/>
      <c r="AR49" s="149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50"/>
      <c r="CE49" s="5"/>
    </row>
    <row r="50" spans="2:87" ht="9.75" customHeight="1" x14ac:dyDescent="0.25">
      <c r="C50" s="149"/>
      <c r="D50" s="143"/>
      <c r="E50" s="143"/>
      <c r="F50" s="143"/>
      <c r="G50" s="144"/>
      <c r="H50" s="143"/>
      <c r="I50" s="143"/>
      <c r="J50" s="143"/>
      <c r="K50" s="143"/>
      <c r="L50" s="143"/>
      <c r="M50" s="144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50"/>
      <c r="AP50" s="5"/>
      <c r="AQ50" s="5"/>
      <c r="AR50" s="149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50"/>
      <c r="CE50" s="5"/>
    </row>
    <row r="51" spans="2:87" ht="8.25" customHeight="1" x14ac:dyDescent="0.25">
      <c r="C51" s="149"/>
      <c r="D51" s="143"/>
      <c r="E51" s="143"/>
      <c r="F51" s="143"/>
      <c r="G51" s="144"/>
      <c r="H51" s="143"/>
      <c r="I51" s="143"/>
      <c r="J51" s="143"/>
      <c r="K51" s="143"/>
      <c r="L51" s="143"/>
      <c r="M51" s="144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50"/>
      <c r="AP51" s="5"/>
      <c r="AQ51" s="5"/>
      <c r="AR51" s="149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50"/>
      <c r="CE51" s="5"/>
    </row>
    <row r="52" spans="2:87" ht="9.75" customHeight="1" x14ac:dyDescent="0.25">
      <c r="C52" s="149"/>
      <c r="D52" s="143"/>
      <c r="E52" s="143"/>
      <c r="F52" s="143"/>
      <c r="G52" s="144"/>
      <c r="H52" s="143"/>
      <c r="I52" s="143"/>
      <c r="J52" s="143"/>
      <c r="K52" s="143"/>
      <c r="L52" s="143"/>
      <c r="M52" s="144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50"/>
      <c r="AP52" s="5"/>
      <c r="AQ52" s="5"/>
      <c r="AR52" s="149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3"/>
      <c r="BZ52" s="143"/>
      <c r="CA52" s="143"/>
      <c r="CB52" s="143"/>
      <c r="CC52" s="143"/>
      <c r="CD52" s="150"/>
      <c r="CE52" s="5"/>
    </row>
    <row r="53" spans="2:87" ht="9.75" customHeight="1" x14ac:dyDescent="0.25">
      <c r="C53" s="149"/>
      <c r="D53" s="143"/>
      <c r="E53" s="143"/>
      <c r="F53" s="143"/>
      <c r="G53" s="144"/>
      <c r="H53" s="143"/>
      <c r="I53" s="143"/>
      <c r="J53" s="143"/>
      <c r="K53" s="143"/>
      <c r="L53" s="143"/>
      <c r="M53" s="144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50"/>
      <c r="AP53" s="5"/>
      <c r="AQ53" s="5"/>
      <c r="AR53" s="149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3"/>
      <c r="BZ53" s="143"/>
      <c r="CA53" s="143"/>
      <c r="CB53" s="143"/>
      <c r="CC53" s="143"/>
      <c r="CD53" s="150"/>
      <c r="CE53" s="5"/>
    </row>
    <row r="54" spans="2:87" ht="9.75" customHeight="1" x14ac:dyDescent="0.25">
      <c r="C54" s="149"/>
      <c r="D54" s="143"/>
      <c r="E54" s="143"/>
      <c r="F54" s="143"/>
      <c r="G54" s="144"/>
      <c r="H54" s="143"/>
      <c r="I54" s="143"/>
      <c r="J54" s="143"/>
      <c r="K54" s="143"/>
      <c r="L54" s="143"/>
      <c r="M54" s="144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50"/>
      <c r="AP54" s="5"/>
      <c r="AQ54" s="5"/>
      <c r="AR54" s="149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143"/>
      <c r="BX54" s="143"/>
      <c r="BY54" s="143"/>
      <c r="BZ54" s="143"/>
      <c r="CA54" s="143"/>
      <c r="CB54" s="143"/>
      <c r="CC54" s="143"/>
      <c r="CD54" s="150"/>
      <c r="CE54" s="5"/>
    </row>
    <row r="55" spans="2:87" ht="9.75" customHeight="1" x14ac:dyDescent="0.25">
      <c r="C55" s="149"/>
      <c r="D55" s="143"/>
      <c r="E55" s="143"/>
      <c r="F55" s="143"/>
      <c r="G55" s="144"/>
      <c r="H55" s="143"/>
      <c r="I55" s="143"/>
      <c r="J55" s="143"/>
      <c r="K55" s="143"/>
      <c r="L55" s="143"/>
      <c r="M55" s="144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43"/>
      <c r="AO55" s="150"/>
      <c r="AP55" s="5"/>
      <c r="AQ55" s="5"/>
      <c r="AR55" s="149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3"/>
      <c r="BO55" s="143"/>
      <c r="BP55" s="143"/>
      <c r="BQ55" s="143"/>
      <c r="BR55" s="143"/>
      <c r="BS55" s="143"/>
      <c r="BT55" s="143"/>
      <c r="BU55" s="143"/>
      <c r="BV55" s="143"/>
      <c r="BW55" s="143"/>
      <c r="BX55" s="143"/>
      <c r="BY55" s="143"/>
      <c r="BZ55" s="143"/>
      <c r="CA55" s="143"/>
      <c r="CB55" s="143"/>
      <c r="CC55" s="143"/>
      <c r="CD55" s="150"/>
      <c r="CE55" s="5"/>
    </row>
    <row r="56" spans="2:87" ht="9.75" customHeight="1" x14ac:dyDescent="0.25">
      <c r="C56" s="151"/>
      <c r="D56" s="152"/>
      <c r="E56" s="152"/>
      <c r="F56" s="152"/>
      <c r="G56" s="153"/>
      <c r="H56" s="152"/>
      <c r="I56" s="152"/>
      <c r="J56" s="152"/>
      <c r="K56" s="152"/>
      <c r="L56" s="152"/>
      <c r="M56" s="153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4"/>
      <c r="AP56" s="5"/>
      <c r="AQ56" s="5"/>
      <c r="AR56" s="151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/>
      <c r="CD56" s="154"/>
      <c r="CE56" s="5"/>
    </row>
    <row r="57" spans="2:87" ht="6.75" customHeight="1" x14ac:dyDescent="0.25">
      <c r="C57" s="5"/>
      <c r="D57" s="5"/>
      <c r="E57" s="5"/>
      <c r="F57" s="5"/>
      <c r="G57" s="15"/>
      <c r="H57" s="5"/>
      <c r="I57" s="5"/>
      <c r="J57" s="5"/>
      <c r="K57" s="5"/>
      <c r="L57" s="5"/>
      <c r="M57" s="1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G57" s="16"/>
      <c r="CI57" s="16"/>
    </row>
    <row r="58" spans="2:87" ht="9.75" customHeight="1" x14ac:dyDescent="0.25">
      <c r="CD58" s="16" t="s">
        <v>198</v>
      </c>
      <c r="CG58" s="107"/>
    </row>
    <row r="61" spans="2:87" ht="9.75" customHeight="1" x14ac:dyDescent="0.25">
      <c r="B61" s="16"/>
      <c r="C61" s="18"/>
      <c r="D61" s="17"/>
    </row>
    <row r="62" spans="2:87" ht="9.75" customHeight="1" x14ac:dyDescent="0.25">
      <c r="B62" s="16"/>
      <c r="C62" s="18"/>
      <c r="D62" s="17"/>
    </row>
  </sheetData>
  <phoneticPr fontId="3"/>
  <pageMargins left="0.39370078740157483" right="0.39370078740157483" top="0.53" bottom="0.59055118110236227" header="0.3" footer="0.51181102362204722"/>
  <pageSetup paperSize="9" scale="98" orientation="landscape" horizontalDpi="300" verticalDpi="300" r:id="rId1"/>
  <headerFooter alignWithMargins="0">
    <oddHeader>&amp;C&amp;"ＭＳ Ｐゴシック,太字"&amp;18&amp;A&amp;L&amp;R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C1:AB59"/>
  <sheetViews>
    <sheetView workbookViewId="0"/>
  </sheetViews>
  <sheetFormatPr defaultColWidth="9" defaultRowHeight="10.75" x14ac:dyDescent="0.25"/>
  <cols>
    <col min="1" max="1" customWidth="true" style="51" width="26.84375" collapsed="false"/>
    <col min="2" max="2" customWidth="true" style="51" width="26.69140625" collapsed="false"/>
    <col min="3" max="3" customWidth="true" style="51" width="27.69140625" collapsed="false"/>
    <col min="4" max="4" customWidth="true" style="51" width="10.69140625" collapsed="false"/>
    <col min="5" max="5" customWidth="true" style="51" width="15.69140625" collapsed="false"/>
    <col min="6" max="6" customWidth="true" style="51" width="11.69140625" collapsed="false"/>
    <col min="7" max="7" customWidth="true" style="51" width="11.4609375" collapsed="false"/>
    <col min="8" max="8" customWidth="true" style="51" width="11.765625" collapsed="false"/>
    <col min="9" max="9" customWidth="true" style="51" width="13.0" collapsed="false"/>
    <col min="10" max="10" customWidth="true" style="51" width="14.23046875" collapsed="false"/>
    <col min="11" max="26" style="51" width="9.0" collapsed="false"/>
    <col min="27" max="28" customWidth="true" style="51" width="0.07421875" collapsed="false"/>
    <col min="29" max="16384" style="51" width="9.0" collapsed="false"/>
  </cols>
  <sheetData>
    <row r="1" spans="4:28" ht="11.15" thickBot="1" x14ac:dyDescent="0.3">
      <c r="F1" s="52"/>
      <c r="I1" s="52"/>
      <c r="J1" s="52"/>
    </row>
    <row r="2" spans="4:28" ht="12" customHeight="1" x14ac:dyDescent="0.25">
      <c r="D2" s="288" t="s">
        <v>10</v>
      </c>
      <c r="E2" s="289"/>
      <c r="F2" s="189" t="s">
        <v>131</v>
      </c>
      <c r="G2" s="183" t="s">
        <v>132</v>
      </c>
      <c r="H2" s="183" t="s">
        <v>133</v>
      </c>
      <c r="I2" s="184" t="s">
        <v>202</v>
      </c>
      <c r="J2" s="185" t="s">
        <v>201</v>
      </c>
      <c r="AA2" s="51" t="s">
        <v>130</v>
      </c>
      <c r="AB2" s="3" t="s">
        <v>188</v>
      </c>
    </row>
    <row r="3" spans="4:28" x14ac:dyDescent="0.25">
      <c r="D3" s="292" t="s">
        <v>11</v>
      </c>
      <c r="E3" s="293"/>
      <c r="F3" s="190" t="n">
        <v>121392.0</v>
      </c>
      <c r="G3" s="190" t="n">
        <v>545628.0</v>
      </c>
      <c r="H3" s="190" t="n">
        <v>1725407.0</v>
      </c>
      <c r="I3" s="180" t="n">
        <v>199849.0</v>
      </c>
      <c r="J3" s="232" t="n">
        <v>6284480.0</v>
      </c>
      <c r="K3" s="231"/>
      <c r="AA3" s="52"/>
    </row>
    <row r="4" spans="4:28" x14ac:dyDescent="0.25">
      <c r="D4" s="285" t="s">
        <v>12</v>
      </c>
      <c r="E4" s="53" t="s">
        <v>13</v>
      </c>
      <c r="F4" s="191" t="n">
        <v>7767.0</v>
      </c>
      <c r="G4" s="191" t="n">
        <v>25104.0</v>
      </c>
      <c r="H4" s="191" t="n">
        <v>70614.0</v>
      </c>
      <c r="I4" s="181" t="n">
        <v>11453.0</v>
      </c>
      <c r="J4" s="233" t="n">
        <v>221053.0</v>
      </c>
      <c r="AA4" s="52">
        <f t="shared" ref="AA4:AA17" si="0">MAX(F4:H4)</f>
        <v>0</v>
      </c>
    </row>
    <row r="5" spans="4:28" x14ac:dyDescent="0.25">
      <c r="D5" s="286"/>
      <c r="E5" s="53" t="s">
        <v>14</v>
      </c>
      <c r="F5" s="191" t="n">
        <v>7255.0</v>
      </c>
      <c r="G5" s="191" t="n">
        <v>24853.0</v>
      </c>
      <c r="H5" s="191" t="n">
        <v>73414.0</v>
      </c>
      <c r="I5" s="181" t="n">
        <v>10777.0</v>
      </c>
      <c r="J5" s="233" t="n">
        <v>248798.0</v>
      </c>
      <c r="AA5" s="52">
        <f t="shared" si="0"/>
        <v>0</v>
      </c>
    </row>
    <row r="6" spans="4:28" x14ac:dyDescent="0.25">
      <c r="D6" s="286"/>
      <c r="E6" s="53" t="s">
        <v>15</v>
      </c>
      <c r="F6" s="191" t="n">
        <v>5855.0</v>
      </c>
      <c r="G6" s="191" t="n">
        <v>23123.0</v>
      </c>
      <c r="H6" s="191" t="n">
        <v>73619.0</v>
      </c>
      <c r="I6" s="181" t="n">
        <v>8942.0</v>
      </c>
      <c r="J6" s="233" t="n">
        <v>264645.0</v>
      </c>
      <c r="AA6" s="52">
        <f t="shared" si="0"/>
        <v>0</v>
      </c>
    </row>
    <row r="7" spans="4:28" x14ac:dyDescent="0.25">
      <c r="D7" s="286"/>
      <c r="E7" s="53" t="s">
        <v>16</v>
      </c>
      <c r="F7" s="191" t="n">
        <v>4693.0</v>
      </c>
      <c r="G7" s="191" t="n">
        <v>22477.0</v>
      </c>
      <c r="H7" s="191" t="n">
        <v>74998.0</v>
      </c>
      <c r="I7" s="181" t="n">
        <v>7852.0</v>
      </c>
      <c r="J7" s="233" t="n">
        <v>281545.0</v>
      </c>
      <c r="AA7" s="52">
        <f t="shared" si="0"/>
        <v>0</v>
      </c>
    </row>
    <row r="8" spans="4:28" x14ac:dyDescent="0.25">
      <c r="D8" s="286"/>
      <c r="E8" s="53" t="s">
        <v>17</v>
      </c>
      <c r="F8" s="191" t="n">
        <v>4600.0</v>
      </c>
      <c r="G8" s="191" t="n">
        <v>27546.0</v>
      </c>
      <c r="H8" s="191" t="n">
        <v>87120.0</v>
      </c>
      <c r="I8" s="181" t="n">
        <v>8641.0</v>
      </c>
      <c r="J8" s="233" t="n">
        <v>316219.0</v>
      </c>
      <c r="AA8" s="52">
        <f t="shared" si="0"/>
        <v>0</v>
      </c>
    </row>
    <row r="9" spans="4:28" x14ac:dyDescent="0.25">
      <c r="D9" s="286"/>
      <c r="E9" s="53" t="s">
        <v>18</v>
      </c>
      <c r="F9" s="191" t="n">
        <v>5968.0</v>
      </c>
      <c r="G9" s="191" t="n">
        <v>29468.0</v>
      </c>
      <c r="H9" s="191" t="n">
        <v>90502.0</v>
      </c>
      <c r="I9" s="181" t="n">
        <v>10260.0</v>
      </c>
      <c r="J9" s="233" t="n">
        <v>311470.0</v>
      </c>
      <c r="AA9" s="52">
        <f t="shared" si="0"/>
        <v>0</v>
      </c>
    </row>
    <row r="10" spans="4:28" x14ac:dyDescent="0.25">
      <c r="D10" s="286"/>
      <c r="E10" s="53" t="s">
        <v>19</v>
      </c>
      <c r="F10" s="191" t="n">
        <v>8279.0</v>
      </c>
      <c r="G10" s="191" t="n">
        <v>33794.0</v>
      </c>
      <c r="H10" s="191" t="n">
        <v>98646.0</v>
      </c>
      <c r="I10" s="181" t="n">
        <v>13253.0</v>
      </c>
      <c r="J10" s="233" t="n">
        <v>329858.0</v>
      </c>
      <c r="AA10" s="52">
        <f t="shared" si="0"/>
        <v>0</v>
      </c>
    </row>
    <row r="11" spans="4:28" x14ac:dyDescent="0.25">
      <c r="D11" s="286"/>
      <c r="E11" s="53" t="s">
        <v>20</v>
      </c>
      <c r="F11" s="191" t="n">
        <v>10587.0</v>
      </c>
      <c r="G11" s="191" t="n">
        <v>38920.0</v>
      </c>
      <c r="H11" s="191" t="n">
        <v>111758.0</v>
      </c>
      <c r="I11" s="181" t="n">
        <v>15983.0</v>
      </c>
      <c r="J11" s="233" t="n">
        <v>372869.0</v>
      </c>
      <c r="AA11" s="52">
        <f t="shared" si="0"/>
        <v>0</v>
      </c>
    </row>
    <row r="12" spans="4:28" x14ac:dyDescent="0.25">
      <c r="D12" s="286"/>
      <c r="E12" s="53" t="s">
        <v>21</v>
      </c>
      <c r="F12" s="191" t="n">
        <v>10722.0</v>
      </c>
      <c r="G12" s="191" t="n">
        <v>41124.0</v>
      </c>
      <c r="H12" s="191" t="n">
        <v>123648.0</v>
      </c>
      <c r="I12" s="181" t="n">
        <v>15990.0</v>
      </c>
      <c r="J12" s="233" t="n">
        <v>423399.0</v>
      </c>
      <c r="AA12" s="52">
        <f t="shared" si="0"/>
        <v>0</v>
      </c>
    </row>
    <row r="13" spans="4:28" x14ac:dyDescent="0.25">
      <c r="D13" s="286"/>
      <c r="E13" s="53" t="s">
        <v>22</v>
      </c>
      <c r="F13" s="191" t="n">
        <v>9994.0</v>
      </c>
      <c r="G13" s="191" t="n">
        <v>43939.0</v>
      </c>
      <c r="H13" s="191" t="n">
        <v>143699.0</v>
      </c>
      <c r="I13" s="181" t="n">
        <v>16087.0</v>
      </c>
      <c r="J13" s="233" t="n">
        <v>507856.0</v>
      </c>
      <c r="AA13" s="52">
        <f t="shared" si="0"/>
        <v>0</v>
      </c>
    </row>
    <row r="14" spans="4:28" x14ac:dyDescent="0.25">
      <c r="D14" s="286"/>
      <c r="E14" s="53" t="s">
        <v>23</v>
      </c>
      <c r="F14" s="191" t="n">
        <v>7174.0</v>
      </c>
      <c r="G14" s="191" t="n">
        <v>36133.0</v>
      </c>
      <c r="H14" s="191" t="n">
        <v>123065.0</v>
      </c>
      <c r="I14" s="181" t="n">
        <v>12273.0</v>
      </c>
      <c r="J14" s="233" t="n">
        <v>447662.0</v>
      </c>
      <c r="AA14" s="52">
        <f t="shared" si="0"/>
        <v>0</v>
      </c>
    </row>
    <row r="15" spans="4:28" x14ac:dyDescent="0.25">
      <c r="D15" s="286"/>
      <c r="E15" s="53" t="s">
        <v>24</v>
      </c>
      <c r="F15" s="191" t="n">
        <v>5430.0</v>
      </c>
      <c r="G15" s="191" t="n">
        <v>29751.0</v>
      </c>
      <c r="H15" s="191" t="n">
        <v>100170.0</v>
      </c>
      <c r="I15" s="181" t="n">
        <v>9889.0</v>
      </c>
      <c r="J15" s="233" t="n">
        <v>382032.0</v>
      </c>
      <c r="AA15" s="52">
        <f t="shared" si="0"/>
        <v>0</v>
      </c>
    </row>
    <row r="16" spans="4:28" x14ac:dyDescent="0.25">
      <c r="D16" s="286"/>
      <c r="E16" s="53" t="s">
        <v>25</v>
      </c>
      <c r="F16" s="191" t="n">
        <v>4820.0</v>
      </c>
      <c r="G16" s="191" t="n">
        <v>26069.0</v>
      </c>
      <c r="H16" s="191" t="n">
        <v>85502.0</v>
      </c>
      <c r="I16" s="181" t="n">
        <v>8632.0</v>
      </c>
      <c r="J16" s="233" t="n">
        <v>342781.0</v>
      </c>
      <c r="AA16" s="52">
        <f t="shared" si="0"/>
        <v>0</v>
      </c>
    </row>
    <row r="17" spans="3:28" x14ac:dyDescent="0.25">
      <c r="D17" s="286"/>
      <c r="E17" s="53" t="s">
        <v>26</v>
      </c>
      <c r="F17" s="191" t="n">
        <v>5843.0</v>
      </c>
      <c r="G17" s="191" t="n">
        <v>30040.0</v>
      </c>
      <c r="H17" s="191" t="n">
        <v>97096.0</v>
      </c>
      <c r="I17" s="181" t="n">
        <v>10099.0</v>
      </c>
      <c r="J17" s="233" t="n">
        <v>387685.0</v>
      </c>
      <c r="AA17" s="52">
        <f t="shared" si="0"/>
        <v>0</v>
      </c>
    </row>
    <row r="18" spans="3:28" x14ac:dyDescent="0.25">
      <c r="D18" s="286"/>
      <c r="E18" s="53" t="s">
        <v>183</v>
      </c>
      <c r="F18" s="191" t="n">
        <v>7062.0</v>
      </c>
      <c r="G18" s="191" t="n">
        <v>35887.0</v>
      </c>
      <c r="H18" s="191" t="n">
        <v>119140.0</v>
      </c>
      <c r="I18" s="181" t="n">
        <v>12374.0</v>
      </c>
      <c r="J18" s="233" t="n">
        <v>452539.0</v>
      </c>
      <c r="AA18" s="52">
        <f>MAX(F18:H18)</f>
        <v>0</v>
      </c>
    </row>
    <row r="19" spans="3:28" ht="11.15" thickBot="1" x14ac:dyDescent="0.3">
      <c r="C19" s="54"/>
      <c r="D19" s="287"/>
      <c r="E19" s="243" t="s">
        <v>184</v>
      </c>
      <c r="F19" s="244" t="n">
        <v>13027.0</v>
      </c>
      <c r="G19" s="244" t="n">
        <v>64339.0</v>
      </c>
      <c r="H19" s="244" t="n">
        <v>222279.0</v>
      </c>
      <c r="I19" s="245" t="n">
        <v>23574.0</v>
      </c>
      <c r="J19" s="246" t="n">
        <v>859767.0</v>
      </c>
      <c r="K19" s="54"/>
      <c r="AA19" s="52">
        <f>MAX(F19:H19)</f>
        <v>0</v>
      </c>
    </row>
    <row r="20" spans="3:28" ht="11.15" thickBot="1" x14ac:dyDescent="0.3">
      <c r="C20" s="54"/>
      <c r="D20" s="54"/>
      <c r="E20" s="54"/>
      <c r="F20" s="55"/>
      <c r="G20" s="56"/>
      <c r="H20" s="56"/>
      <c r="I20" s="55"/>
      <c r="J20" s="56"/>
      <c r="K20" s="54"/>
    </row>
    <row r="21" spans="3:28" ht="12.75" customHeight="1" x14ac:dyDescent="0.25">
      <c r="C21" s="54"/>
      <c r="D21" s="288" t="s">
        <v>10</v>
      </c>
      <c r="E21" s="289"/>
      <c r="F21" s="189" t="s">
        <v>131</v>
      </c>
      <c r="G21" s="183" t="s">
        <v>132</v>
      </c>
      <c r="H21" s="183" t="s">
        <v>133</v>
      </c>
      <c r="I21" s="186" t="s">
        <v>202</v>
      </c>
      <c r="J21" s="187" t="s">
        <v>201</v>
      </c>
      <c r="K21" s="54"/>
      <c r="AA21" s="51" t="s">
        <v>130</v>
      </c>
      <c r="AB21" s="3" t="s">
        <v>188</v>
      </c>
    </row>
    <row r="22" spans="3:28" ht="11.25" customHeight="1" x14ac:dyDescent="0.25">
      <c r="D22" s="290" t="s">
        <v>27</v>
      </c>
      <c r="E22" s="291"/>
      <c r="F22" s="192" t="n">
        <v>59886.0</v>
      </c>
      <c r="G22" s="192" t="n">
        <v>269861.0</v>
      </c>
      <c r="H22" s="192" t="n">
        <v>857041.0</v>
      </c>
      <c r="I22" s="182" t="n">
        <v>98431.0</v>
      </c>
      <c r="J22" s="232" t="n">
        <v>3117987.0</v>
      </c>
      <c r="AA22" s="52"/>
    </row>
    <row r="23" spans="3:28" x14ac:dyDescent="0.25">
      <c r="D23" s="285" t="s">
        <v>28</v>
      </c>
      <c r="E23" s="53" t="s">
        <v>13</v>
      </c>
      <c r="F23" s="191" t="n">
        <v>3968.0</v>
      </c>
      <c r="G23" s="191" t="n">
        <v>12788.0</v>
      </c>
      <c r="H23" s="191" t="n">
        <v>35904.0</v>
      </c>
      <c r="I23" s="181" t="n">
        <v>5838.0</v>
      </c>
      <c r="J23" s="233" t="n">
        <v>112943.0</v>
      </c>
      <c r="AA23" s="52">
        <f t="shared" ref="AA23:AA36" si="1">MAX(F23:H23)</f>
        <v>0</v>
      </c>
    </row>
    <row r="24" spans="3:28" x14ac:dyDescent="0.25">
      <c r="D24" s="286"/>
      <c r="E24" s="53" t="s">
        <v>14</v>
      </c>
      <c r="F24" s="191" t="n">
        <v>3698.0</v>
      </c>
      <c r="G24" s="191" t="n">
        <v>12621.0</v>
      </c>
      <c r="H24" s="191" t="n">
        <v>37581.0</v>
      </c>
      <c r="I24" s="181" t="n">
        <v>5483.0</v>
      </c>
      <c r="J24" s="233" t="n">
        <v>127871.0</v>
      </c>
      <c r="AA24" s="52">
        <f t="shared" si="1"/>
        <v>0</v>
      </c>
    </row>
    <row r="25" spans="3:28" x14ac:dyDescent="0.25">
      <c r="D25" s="286"/>
      <c r="E25" s="53" t="s">
        <v>15</v>
      </c>
      <c r="F25" s="191" t="n">
        <v>3014.0</v>
      </c>
      <c r="G25" s="191" t="n">
        <v>11870.0</v>
      </c>
      <c r="H25" s="191" t="n">
        <v>37810.0</v>
      </c>
      <c r="I25" s="181" t="n">
        <v>4573.0</v>
      </c>
      <c r="J25" s="233" t="n">
        <v>135805.0</v>
      </c>
      <c r="AA25" s="52">
        <f t="shared" si="1"/>
        <v>0</v>
      </c>
    </row>
    <row r="26" spans="3:28" x14ac:dyDescent="0.25">
      <c r="D26" s="286"/>
      <c r="E26" s="53" t="s">
        <v>16</v>
      </c>
      <c r="F26" s="191" t="n">
        <v>2450.0</v>
      </c>
      <c r="G26" s="191" t="n">
        <v>11469.0</v>
      </c>
      <c r="H26" s="191" t="n">
        <v>38228.0</v>
      </c>
      <c r="I26" s="181" t="n">
        <v>3966.0</v>
      </c>
      <c r="J26" s="233" t="n">
        <v>144597.0</v>
      </c>
      <c r="AA26" s="52">
        <f t="shared" si="1"/>
        <v>0</v>
      </c>
    </row>
    <row r="27" spans="3:28" x14ac:dyDescent="0.25">
      <c r="D27" s="286"/>
      <c r="E27" s="53" t="s">
        <v>17</v>
      </c>
      <c r="F27" s="191" t="n">
        <v>2256.0</v>
      </c>
      <c r="G27" s="191" t="n">
        <v>14158.0</v>
      </c>
      <c r="H27" s="191" t="n">
        <v>44605.0</v>
      </c>
      <c r="I27" s="181" t="n">
        <v>4454.0</v>
      </c>
      <c r="J27" s="233" t="n">
        <v>162510.0</v>
      </c>
      <c r="AA27" s="52">
        <f t="shared" si="1"/>
        <v>0</v>
      </c>
    </row>
    <row r="28" spans="3:28" x14ac:dyDescent="0.25">
      <c r="D28" s="286"/>
      <c r="E28" s="53" t="s">
        <v>18</v>
      </c>
      <c r="F28" s="191" t="n">
        <v>2886.0</v>
      </c>
      <c r="G28" s="191" t="n">
        <v>14775.0</v>
      </c>
      <c r="H28" s="191" t="n">
        <v>45531.0</v>
      </c>
      <c r="I28" s="181" t="n">
        <v>5054.0</v>
      </c>
      <c r="J28" s="233" t="n">
        <v>159981.0</v>
      </c>
      <c r="AA28" s="52">
        <f>MAX(F28:H28)</f>
        <v>0</v>
      </c>
    </row>
    <row r="29" spans="3:28" x14ac:dyDescent="0.25">
      <c r="D29" s="286"/>
      <c r="E29" s="53" t="s">
        <v>19</v>
      </c>
      <c r="F29" s="191" t="n">
        <v>4007.0</v>
      </c>
      <c r="G29" s="191" t="n">
        <v>17013.0</v>
      </c>
      <c r="H29" s="191" t="n">
        <v>50291.0</v>
      </c>
      <c r="I29" s="181" t="n">
        <v>6489.0</v>
      </c>
      <c r="J29" s="233" t="n">
        <v>170320.0</v>
      </c>
      <c r="AA29" s="52">
        <f t="shared" si="1"/>
        <v>0</v>
      </c>
    </row>
    <row r="30" spans="3:28" x14ac:dyDescent="0.25">
      <c r="D30" s="286"/>
      <c r="E30" s="53" t="s">
        <v>20</v>
      </c>
      <c r="F30" s="191" t="n">
        <v>5256.0</v>
      </c>
      <c r="G30" s="191" t="n">
        <v>19789.0</v>
      </c>
      <c r="H30" s="191" t="n">
        <v>57407.0</v>
      </c>
      <c r="I30" s="181" t="n">
        <v>8006.0</v>
      </c>
      <c r="J30" s="233" t="n">
        <v>191804.0</v>
      </c>
      <c r="AA30" s="52">
        <f t="shared" si="1"/>
        <v>0</v>
      </c>
    </row>
    <row r="31" spans="3:28" x14ac:dyDescent="0.25">
      <c r="D31" s="286"/>
      <c r="E31" s="53" t="s">
        <v>21</v>
      </c>
      <c r="F31" s="191" t="n">
        <v>5423.0</v>
      </c>
      <c r="G31" s="191" t="n">
        <v>21095.0</v>
      </c>
      <c r="H31" s="191" t="n">
        <v>64023.0</v>
      </c>
      <c r="I31" s="181" t="n">
        <v>8169.0</v>
      </c>
      <c r="J31" s="233" t="n">
        <v>217679.0</v>
      </c>
      <c r="AA31" s="52">
        <f t="shared" si="1"/>
        <v>0</v>
      </c>
    </row>
    <row r="32" spans="3:28" x14ac:dyDescent="0.25">
      <c r="D32" s="286"/>
      <c r="E32" s="53" t="s">
        <v>22</v>
      </c>
      <c r="F32" s="191" t="n">
        <v>5282.0</v>
      </c>
      <c r="G32" s="191" t="n">
        <v>22712.0</v>
      </c>
      <c r="H32" s="191" t="n">
        <v>74716.0</v>
      </c>
      <c r="I32" s="181" t="n">
        <v>8402.0</v>
      </c>
      <c r="J32" s="233" t="n">
        <v>261384.0</v>
      </c>
      <c r="AA32" s="52">
        <f t="shared" si="1"/>
        <v>0</v>
      </c>
    </row>
    <row r="33" spans="3:28" x14ac:dyDescent="0.25">
      <c r="D33" s="286"/>
      <c r="E33" s="53" t="s">
        <v>23</v>
      </c>
      <c r="F33" s="191" t="n">
        <v>3744.0</v>
      </c>
      <c r="G33" s="191" t="n">
        <v>18523.0</v>
      </c>
      <c r="H33" s="191" t="n">
        <v>63826.0</v>
      </c>
      <c r="I33" s="181" t="n">
        <v>6334.0</v>
      </c>
      <c r="J33" s="233" t="n">
        <v>230039.0</v>
      </c>
      <c r="AA33" s="52">
        <f t="shared" si="1"/>
        <v>0</v>
      </c>
    </row>
    <row r="34" spans="3:28" x14ac:dyDescent="0.25">
      <c r="D34" s="286"/>
      <c r="E34" s="53" t="s">
        <v>24</v>
      </c>
      <c r="F34" s="191" t="n">
        <v>2714.0</v>
      </c>
      <c r="G34" s="191" t="n">
        <v>14840.0</v>
      </c>
      <c r="H34" s="191" t="n">
        <v>51469.0</v>
      </c>
      <c r="I34" s="181" t="n">
        <v>4943.0</v>
      </c>
      <c r="J34" s="233" t="n">
        <v>195269.0</v>
      </c>
      <c r="AA34" s="52">
        <f t="shared" si="1"/>
        <v>0</v>
      </c>
    </row>
    <row r="35" spans="3:28" x14ac:dyDescent="0.25">
      <c r="D35" s="286"/>
      <c r="E35" s="53" t="s">
        <v>25</v>
      </c>
      <c r="F35" s="191" t="n">
        <v>2318.0</v>
      </c>
      <c r="G35" s="191" t="n">
        <v>12618.0</v>
      </c>
      <c r="H35" s="191" t="n">
        <v>42469.0</v>
      </c>
      <c r="I35" s="181" t="n">
        <v>4178.0</v>
      </c>
      <c r="J35" s="233" t="n">
        <v>171804.0</v>
      </c>
      <c r="AA35" s="52">
        <f t="shared" si="1"/>
        <v>0</v>
      </c>
    </row>
    <row r="36" spans="3:28" x14ac:dyDescent="0.25">
      <c r="D36" s="286"/>
      <c r="E36" s="53" t="s">
        <v>26</v>
      </c>
      <c r="F36" s="191" t="n">
        <v>2679.0</v>
      </c>
      <c r="G36" s="191" t="n">
        <v>13973.0</v>
      </c>
      <c r="H36" s="191" t="n">
        <v>46221.0</v>
      </c>
      <c r="I36" s="181" t="n">
        <v>4615.0</v>
      </c>
      <c r="J36" s="233" t="n">
        <v>188296.0</v>
      </c>
      <c r="AA36" s="52">
        <f t="shared" si="1"/>
        <v>0</v>
      </c>
    </row>
    <row r="37" spans="3:28" x14ac:dyDescent="0.25">
      <c r="D37" s="286"/>
      <c r="E37" s="53" t="s">
        <v>183</v>
      </c>
      <c r="F37" s="191" t="n">
        <v>3269.0</v>
      </c>
      <c r="G37" s="191" t="n">
        <v>16827.0</v>
      </c>
      <c r="H37" s="191" t="n">
        <v>55484.0</v>
      </c>
      <c r="I37" s="181" t="n">
        <v>5732.0</v>
      </c>
      <c r="J37" s="233" t="n">
        <v>214087.0</v>
      </c>
      <c r="AA37" s="52">
        <f>MAX(F37:H37)</f>
        <v>0</v>
      </c>
    </row>
    <row r="38" spans="3:28" ht="11.15" thickBot="1" x14ac:dyDescent="0.3">
      <c r="C38" s="54"/>
      <c r="D38" s="287"/>
      <c r="E38" s="243" t="s">
        <v>184</v>
      </c>
      <c r="F38" s="244" t="n">
        <v>5746.0</v>
      </c>
      <c r="G38" s="244" t="n">
        <v>27539.0</v>
      </c>
      <c r="H38" s="244" t="n">
        <v>94634.0</v>
      </c>
      <c r="I38" s="245" t="n">
        <v>10293.0</v>
      </c>
      <c r="J38" s="246" t="n">
        <v>360410.0</v>
      </c>
      <c r="K38" s="54"/>
      <c r="AA38" s="52">
        <f>MAX(F38:H38)</f>
        <v>0</v>
      </c>
    </row>
    <row r="39" spans="3:28" ht="11.15" thickBot="1" x14ac:dyDescent="0.3">
      <c r="C39" s="54"/>
      <c r="D39" s="54"/>
      <c r="E39" s="54"/>
      <c r="F39" s="55"/>
      <c r="G39" s="56"/>
      <c r="H39" s="56"/>
      <c r="I39" s="55"/>
      <c r="J39" s="56"/>
      <c r="K39" s="54"/>
    </row>
    <row r="40" spans="3:28" ht="12" customHeight="1" x14ac:dyDescent="0.25">
      <c r="C40" s="54"/>
      <c r="D40" s="288" t="s">
        <v>10</v>
      </c>
      <c r="E40" s="289"/>
      <c r="F40" s="189" t="s">
        <v>131</v>
      </c>
      <c r="G40" s="183" t="s">
        <v>132</v>
      </c>
      <c r="H40" s="183" t="s">
        <v>133</v>
      </c>
      <c r="I40" s="186" t="s">
        <v>202</v>
      </c>
      <c r="J40" s="187" t="s">
        <v>201</v>
      </c>
      <c r="K40" s="54"/>
      <c r="AA40" s="51" t="s">
        <v>130</v>
      </c>
      <c r="AB40" s="3" t="s">
        <v>187</v>
      </c>
    </row>
    <row r="41" spans="3:28" ht="11.25" customHeight="1" x14ac:dyDescent="0.25">
      <c r="D41" s="290" t="s">
        <v>29</v>
      </c>
      <c r="E41" s="291"/>
      <c r="F41" s="192" t="n">
        <v>61506.0</v>
      </c>
      <c r="G41" s="192" t="n">
        <v>275767.0</v>
      </c>
      <c r="H41" s="192" t="n">
        <v>868366.0</v>
      </c>
      <c r="I41" s="182" t="n">
        <v>101418.0</v>
      </c>
      <c r="J41" s="232" t="n">
        <v>3166493.0</v>
      </c>
      <c r="AA41" s="52"/>
    </row>
    <row r="42" spans="3:28" x14ac:dyDescent="0.25">
      <c r="D42" s="285" t="s">
        <v>30</v>
      </c>
      <c r="E42" s="53" t="s">
        <v>13</v>
      </c>
      <c r="F42" s="191" t="n">
        <v>3798.0</v>
      </c>
      <c r="G42" s="191" t="n">
        <v>12316.0</v>
      </c>
      <c r="H42" s="191" t="n">
        <v>34710.0</v>
      </c>
      <c r="I42" s="181" t="n">
        <v>5615.0</v>
      </c>
      <c r="J42" s="233" t="n">
        <v>108110.0</v>
      </c>
      <c r="AA42" s="52">
        <f t="shared" ref="AA42:AA56" si="2">MAX(F42:H42)</f>
        <v>0</v>
      </c>
    </row>
    <row r="43" spans="3:28" x14ac:dyDescent="0.25">
      <c r="D43" s="286"/>
      <c r="E43" s="53" t="s">
        <v>14</v>
      </c>
      <c r="F43" s="191" t="n">
        <v>3557.0</v>
      </c>
      <c r="G43" s="191" t="n">
        <v>12232.0</v>
      </c>
      <c r="H43" s="191" t="n">
        <v>35833.0</v>
      </c>
      <c r="I43" s="181" t="n">
        <v>5294.0</v>
      </c>
      <c r="J43" s="233" t="n">
        <v>120927.0</v>
      </c>
      <c r="AA43" s="52">
        <f t="shared" si="2"/>
        <v>0</v>
      </c>
    </row>
    <row r="44" spans="3:28" x14ac:dyDescent="0.25">
      <c r="D44" s="286"/>
      <c r="E44" s="53" t="s">
        <v>15</v>
      </c>
      <c r="F44" s="191" t="n">
        <v>2841.0</v>
      </c>
      <c r="G44" s="191" t="n">
        <v>11253.0</v>
      </c>
      <c r="H44" s="191" t="n">
        <v>35809.0</v>
      </c>
      <c r="I44" s="181" t="n">
        <v>4369.0</v>
      </c>
      <c r="J44" s="233" t="n">
        <v>128840.0</v>
      </c>
      <c r="AA44" s="52">
        <f t="shared" si="2"/>
        <v>0</v>
      </c>
    </row>
    <row r="45" spans="3:28" x14ac:dyDescent="0.25">
      <c r="D45" s="286"/>
      <c r="E45" s="53" t="s">
        <v>16</v>
      </c>
      <c r="F45" s="191" t="n">
        <v>2243.0</v>
      </c>
      <c r="G45" s="191" t="n">
        <v>11008.0</v>
      </c>
      <c r="H45" s="191" t="n">
        <v>36770.0</v>
      </c>
      <c r="I45" s="181" t="n">
        <v>3886.0</v>
      </c>
      <c r="J45" s="233" t="n">
        <v>136948.0</v>
      </c>
      <c r="AA45" s="52">
        <f t="shared" si="2"/>
        <v>0</v>
      </c>
    </row>
    <row r="46" spans="3:28" x14ac:dyDescent="0.25">
      <c r="D46" s="286"/>
      <c r="E46" s="53" t="s">
        <v>17</v>
      </c>
      <c r="F46" s="191" t="n">
        <v>2344.0</v>
      </c>
      <c r="G46" s="191" t="n">
        <v>13388.0</v>
      </c>
      <c r="H46" s="191" t="n">
        <v>42515.0</v>
      </c>
      <c r="I46" s="181" t="n">
        <v>4187.0</v>
      </c>
      <c r="J46" s="233" t="n">
        <v>153709.0</v>
      </c>
      <c r="AA46" s="52">
        <f t="shared" si="2"/>
        <v>0</v>
      </c>
    </row>
    <row r="47" spans="3:28" x14ac:dyDescent="0.25">
      <c r="D47" s="286"/>
      <c r="E47" s="53" t="s">
        <v>18</v>
      </c>
      <c r="F47" s="191" t="n">
        <v>3082.0</v>
      </c>
      <c r="G47" s="191" t="n">
        <v>14693.0</v>
      </c>
      <c r="H47" s="191" t="n">
        <v>44971.0</v>
      </c>
      <c r="I47" s="181" t="n">
        <v>5206.0</v>
      </c>
      <c r="J47" s="233" t="n">
        <v>151489.0</v>
      </c>
      <c r="AA47" s="52">
        <f t="shared" si="2"/>
        <v>0</v>
      </c>
    </row>
    <row r="48" spans="3:28" x14ac:dyDescent="0.25">
      <c r="D48" s="286"/>
      <c r="E48" s="53" t="s">
        <v>19</v>
      </c>
      <c r="F48" s="191" t="n">
        <v>4273.0</v>
      </c>
      <c r="G48" s="191" t="n">
        <v>16781.0</v>
      </c>
      <c r="H48" s="191" t="n">
        <v>48355.0</v>
      </c>
      <c r="I48" s="181" t="n">
        <v>6764.0</v>
      </c>
      <c r="J48" s="233" t="n">
        <v>159538.0</v>
      </c>
      <c r="AA48" s="52">
        <f t="shared" si="2"/>
        <v>0</v>
      </c>
    </row>
    <row r="49" spans="4:27" x14ac:dyDescent="0.25">
      <c r="D49" s="286"/>
      <c r="E49" s="53" t="s">
        <v>20</v>
      </c>
      <c r="F49" s="191" t="n">
        <v>5332.0</v>
      </c>
      <c r="G49" s="191" t="n">
        <v>19131.0</v>
      </c>
      <c r="H49" s="191" t="n">
        <v>54350.0</v>
      </c>
      <c r="I49" s="181" t="n">
        <v>7977.0</v>
      </c>
      <c r="J49" s="233" t="n">
        <v>181065.0</v>
      </c>
      <c r="AA49" s="52">
        <f t="shared" si="2"/>
        <v>0</v>
      </c>
    </row>
    <row r="50" spans="4:27" x14ac:dyDescent="0.25">
      <c r="D50" s="286"/>
      <c r="E50" s="53" t="s">
        <v>21</v>
      </c>
      <c r="F50" s="191" t="n">
        <v>5298.0</v>
      </c>
      <c r="G50" s="191" t="n">
        <v>20029.0</v>
      </c>
      <c r="H50" s="191" t="n">
        <v>59625.0</v>
      </c>
      <c r="I50" s="181" t="n">
        <v>7821.0</v>
      </c>
      <c r="J50" s="233" t="n">
        <v>205720.0</v>
      </c>
      <c r="AA50" s="52">
        <f t="shared" si="2"/>
        <v>0</v>
      </c>
    </row>
    <row r="51" spans="4:27" x14ac:dyDescent="0.25">
      <c r="D51" s="286"/>
      <c r="E51" s="53" t="s">
        <v>22</v>
      </c>
      <c r="F51" s="191" t="n">
        <v>4712.0</v>
      </c>
      <c r="G51" s="191" t="n">
        <v>21227.0</v>
      </c>
      <c r="H51" s="191" t="n">
        <v>68982.0</v>
      </c>
      <c r="I51" s="181" t="n">
        <v>7685.0</v>
      </c>
      <c r="J51" s="233" t="n">
        <v>246472.0</v>
      </c>
      <c r="AA51" s="52">
        <f t="shared" si="2"/>
        <v>0</v>
      </c>
    </row>
    <row r="52" spans="4:27" x14ac:dyDescent="0.25">
      <c r="D52" s="286"/>
      <c r="E52" s="53" t="s">
        <v>23</v>
      </c>
      <c r="F52" s="191" t="n">
        <v>3430.0</v>
      </c>
      <c r="G52" s="191" t="n">
        <v>17610.0</v>
      </c>
      <c r="H52" s="191" t="n">
        <v>59240.0</v>
      </c>
      <c r="I52" s="181" t="n">
        <v>5939.0</v>
      </c>
      <c r="J52" s="233" t="n">
        <v>217623.0</v>
      </c>
      <c r="AA52" s="52">
        <f t="shared" si="2"/>
        <v>0</v>
      </c>
    </row>
    <row r="53" spans="4:27" x14ac:dyDescent="0.25">
      <c r="D53" s="286"/>
      <c r="E53" s="53" t="s">
        <v>24</v>
      </c>
      <c r="F53" s="191" t="n">
        <v>2716.0</v>
      </c>
      <c r="G53" s="191" t="n">
        <v>14911.0</v>
      </c>
      <c r="H53" s="191" t="n">
        <v>48701.0</v>
      </c>
      <c r="I53" s="181" t="n">
        <v>4946.0</v>
      </c>
      <c r="J53" s="233" t="n">
        <v>186763.0</v>
      </c>
      <c r="AA53" s="52">
        <f t="shared" si="2"/>
        <v>0</v>
      </c>
    </row>
    <row r="54" spans="4:27" x14ac:dyDescent="0.25">
      <c r="D54" s="286"/>
      <c r="E54" s="53" t="s">
        <v>25</v>
      </c>
      <c r="F54" s="191" t="n">
        <v>2503.0</v>
      </c>
      <c r="G54" s="191" t="n">
        <v>13451.0</v>
      </c>
      <c r="H54" s="191" t="n">
        <v>43034.0</v>
      </c>
      <c r="I54" s="181" t="n">
        <v>4454.0</v>
      </c>
      <c r="J54" s="233" t="n">
        <v>170977.0</v>
      </c>
      <c r="AA54" s="52">
        <f t="shared" si="2"/>
        <v>0</v>
      </c>
    </row>
    <row r="55" spans="4:27" x14ac:dyDescent="0.25">
      <c r="D55" s="286"/>
      <c r="E55" s="53" t="s">
        <v>26</v>
      </c>
      <c r="F55" s="191" t="n">
        <v>3164.0</v>
      </c>
      <c r="G55" s="191" t="n">
        <v>16067.0</v>
      </c>
      <c r="H55" s="191" t="n">
        <v>50875.0</v>
      </c>
      <c r="I55" s="181" t="n">
        <v>5484.0</v>
      </c>
      <c r="J55" s="233" t="n">
        <v>199389.0</v>
      </c>
      <c r="AA55" s="52">
        <f t="shared" si="2"/>
        <v>0</v>
      </c>
    </row>
    <row r="56" spans="4:27" x14ac:dyDescent="0.25">
      <c r="D56" s="286"/>
      <c r="E56" s="53" t="s">
        <v>183</v>
      </c>
      <c r="F56" s="191" t="n">
        <v>3793.0</v>
      </c>
      <c r="G56" s="191" t="n">
        <v>19059.0</v>
      </c>
      <c r="H56" s="191" t="n">
        <v>63656.0</v>
      </c>
      <c r="I56" s="181" t="n">
        <v>6642.0</v>
      </c>
      <c r="J56" s="233" t="n">
        <v>238452.0</v>
      </c>
      <c r="AA56" s="52">
        <f t="shared" si="2"/>
        <v>0</v>
      </c>
    </row>
    <row r="57" spans="4:27" ht="11.15" thickBot="1" x14ac:dyDescent="0.3">
      <c r="D57" s="287"/>
      <c r="E57" s="243" t="s">
        <v>184</v>
      </c>
      <c r="F57" s="244" t="n">
        <v>7281.0</v>
      </c>
      <c r="G57" s="244" t="n">
        <v>36800.0</v>
      </c>
      <c r="H57" s="244" t="n">
        <v>127645.0</v>
      </c>
      <c r="I57" s="245" t="n">
        <v>13281.0</v>
      </c>
      <c r="J57" s="246" t="n">
        <v>499357.0</v>
      </c>
      <c r="AA57" s="52">
        <f>MAX(F57:H57)</f>
        <v>0</v>
      </c>
    </row>
    <row r="59" spans="4:27" x14ac:dyDescent="0.25">
      <c r="J59" s="16" t="s">
        <v>197</v>
      </c>
    </row>
  </sheetData>
  <sheetCalcPr fullCalcOnLoad="true"/>
  <mergeCells count="9">
    <mergeCell ref="D42:D57"/>
    <mergeCell ref="D2:E2"/>
    <mergeCell ref="D21:E21"/>
    <mergeCell ref="D40:E40"/>
    <mergeCell ref="D41:E41"/>
    <mergeCell ref="D3:E3"/>
    <mergeCell ref="D22:E22"/>
    <mergeCell ref="D4:D19"/>
    <mergeCell ref="D23:D38"/>
  </mergeCells>
  <phoneticPr fontId="3"/>
  <pageMargins left="0.78740157480314965" right="0.78740157480314965" top="0.78740157480314965" bottom="0.39370078740157483" header="0.51181102362204722" footer="0.51181102362204722"/>
  <pageSetup paperSize="9" scale="77" orientation="landscape" verticalDpi="300" r:id="rId1"/>
  <headerFooter alignWithMargins="0">
    <oddHeader>&amp;C&amp;"ＭＳ Ｐゴシック,太字"&amp;18&amp;A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C2:AB43"/>
  <sheetViews>
    <sheetView zoomScaleNormal="100" workbookViewId="0">
      <selection activeCell="C43" sqref="C43"/>
    </sheetView>
  </sheetViews>
  <sheetFormatPr defaultColWidth="9" defaultRowHeight="10.75" x14ac:dyDescent="0.25"/>
  <cols>
    <col min="1" max="1" customWidth="true" style="72" width="26.84375" collapsed="false"/>
    <col min="2" max="2" customWidth="true" style="72" width="39.4609375" collapsed="false"/>
    <col min="3" max="3" customWidth="true" style="72" width="17.0" collapsed="false"/>
    <col min="4" max="4" customWidth="true" style="72" width="9.765625" collapsed="false"/>
    <col min="5" max="5" customWidth="true" style="72" width="6.23046875" collapsed="false"/>
    <col min="6" max="6" customWidth="true" style="72" width="15.765625" collapsed="false"/>
    <col min="7" max="7" customWidth="true" style="72" width="10.69140625" collapsed="false"/>
    <col min="8" max="8" customWidth="true" style="72" width="10.84375" collapsed="false"/>
    <col min="9" max="9" customWidth="true" style="72" width="10.69140625" collapsed="false"/>
    <col min="10" max="10" customWidth="true" style="72" width="11.69140625" collapsed="false"/>
    <col min="11" max="11" customWidth="true" style="72" width="13.69140625" collapsed="false"/>
    <col min="12" max="12" customWidth="true" style="73" width="9.07421875" collapsed="false"/>
    <col min="13" max="13" style="72" width="9.0" collapsed="false"/>
    <col min="14" max="15" customWidth="true" style="72" width="12.0" collapsed="false"/>
    <col min="16" max="26" style="72" width="9.0" collapsed="false"/>
    <col min="27" max="28" customWidth="true" style="72" width="0.07421875" collapsed="false"/>
    <col min="29" max="16384" style="72" width="9.0" collapsed="false"/>
  </cols>
  <sheetData>
    <row r="2" spans="3:28" ht="11.15" thickBot="1" x14ac:dyDescent="0.3"/>
    <row r="3" spans="3:28" x14ac:dyDescent="0.25">
      <c r="D3" s="296" t="s">
        <v>10</v>
      </c>
      <c r="E3" s="297"/>
      <c r="F3" s="298"/>
      <c r="G3" s="189" t="s">
        <v>131</v>
      </c>
      <c r="H3" s="183" t="s">
        <v>132</v>
      </c>
      <c r="I3" s="183" t="s">
        <v>133</v>
      </c>
      <c r="J3" s="188" t="s">
        <v>202</v>
      </c>
      <c r="K3" s="193" t="s">
        <v>201</v>
      </c>
      <c r="L3" s="200"/>
      <c r="AA3" s="51" t="s">
        <v>130</v>
      </c>
      <c r="AB3" s="72" t="s">
        <v>189</v>
      </c>
    </row>
    <row r="4" spans="3:28" x14ac:dyDescent="0.25">
      <c r="D4" s="303" t="s">
        <v>137</v>
      </c>
      <c r="E4" s="309"/>
      <c r="F4" s="310"/>
      <c r="G4" s="202" t="n">
        <v>49241.0</v>
      </c>
      <c r="H4" s="202" t="n">
        <v>242869.0</v>
      </c>
      <c r="I4" s="202" t="n">
        <v>757211.0</v>
      </c>
      <c r="J4" s="202" t="n">
        <v>83001.0</v>
      </c>
      <c r="K4" s="194" t="n">
        <v>2767661.0</v>
      </c>
      <c r="L4" s="74"/>
      <c r="AA4" s="234"/>
    </row>
    <row r="5" spans="3:28" x14ac:dyDescent="0.25">
      <c r="D5" s="306" t="s">
        <v>35</v>
      </c>
      <c r="E5" s="76" t="s">
        <v>34</v>
      </c>
      <c r="F5" s="77"/>
      <c r="G5" s="203" t="n">
        <v>13800.0</v>
      </c>
      <c r="H5" s="203" t="n">
        <v>88038.0</v>
      </c>
      <c r="I5" s="203" t="n">
        <v>268797.0</v>
      </c>
      <c r="J5" s="203" t="n">
        <v>24552.0</v>
      </c>
      <c r="K5" s="195" t="n">
        <v>1003440.0</v>
      </c>
      <c r="L5" s="75"/>
      <c r="AA5" s="234">
        <f t="shared" ref="AA5:AA10" si="0">MAX(G5:I5)</f>
        <v>0</v>
      </c>
    </row>
    <row r="6" spans="3:28" x14ac:dyDescent="0.25">
      <c r="D6" s="307"/>
      <c r="E6" s="76" t="s">
        <v>36</v>
      </c>
      <c r="F6" s="77"/>
      <c r="G6" s="203" t="n">
        <v>14494.0</v>
      </c>
      <c r="H6" s="203" t="n">
        <v>69017.0</v>
      </c>
      <c r="I6" s="203" t="n">
        <v>216855.0</v>
      </c>
      <c r="J6" s="203" t="n">
        <v>24878.0</v>
      </c>
      <c r="K6" s="195" t="n">
        <v>794891.0</v>
      </c>
      <c r="L6" s="75"/>
      <c r="AA6" s="234">
        <f t="shared" si="0"/>
        <v>0</v>
      </c>
    </row>
    <row r="7" spans="3:28" x14ac:dyDescent="0.25">
      <c r="D7" s="307"/>
      <c r="E7" s="76" t="s">
        <v>37</v>
      </c>
      <c r="F7" s="77"/>
      <c r="G7" s="203" t="n">
        <v>10208.0</v>
      </c>
      <c r="H7" s="203" t="n">
        <v>43530.0</v>
      </c>
      <c r="I7" s="203" t="n">
        <v>136351.0</v>
      </c>
      <c r="J7" s="203" t="n">
        <v>16677.0</v>
      </c>
      <c r="K7" s="195" t="n">
        <v>484560.0</v>
      </c>
      <c r="L7" s="75"/>
      <c r="AA7" s="234">
        <f t="shared" si="0"/>
        <v>0</v>
      </c>
    </row>
    <row r="8" spans="3:28" x14ac:dyDescent="0.25">
      <c r="D8" s="307"/>
      <c r="E8" s="76" t="s">
        <v>38</v>
      </c>
      <c r="F8" s="77"/>
      <c r="G8" s="203" t="n">
        <v>8432.0</v>
      </c>
      <c r="H8" s="203" t="n">
        <v>32745.0</v>
      </c>
      <c r="I8" s="203" t="n">
        <v>101102.0</v>
      </c>
      <c r="J8" s="203" t="n">
        <v>13103.0</v>
      </c>
      <c r="K8" s="195" t="n">
        <v>352307.0</v>
      </c>
      <c r="L8" s="75"/>
      <c r="AA8" s="234">
        <f t="shared" si="0"/>
        <v>0</v>
      </c>
    </row>
    <row r="9" spans="3:28" x14ac:dyDescent="0.25">
      <c r="D9" s="307"/>
      <c r="E9" s="76" t="s">
        <v>39</v>
      </c>
      <c r="F9" s="77"/>
      <c r="G9" s="203" t="n">
        <v>1891.0</v>
      </c>
      <c r="H9" s="203" t="n">
        <v>7766.0</v>
      </c>
      <c r="I9" s="203" t="n">
        <v>26743.0</v>
      </c>
      <c r="J9" s="203" t="n">
        <v>3082.0</v>
      </c>
      <c r="K9" s="195" t="n">
        <v>98094.0</v>
      </c>
      <c r="L9" s="75"/>
      <c r="AA9" s="234">
        <f t="shared" si="0"/>
        <v>0</v>
      </c>
    </row>
    <row r="10" spans="3:28" ht="11.15" thickBot="1" x14ac:dyDescent="0.3">
      <c r="D10" s="308"/>
      <c r="E10" s="78" t="s">
        <v>122</v>
      </c>
      <c r="F10" s="79"/>
      <c r="G10" s="204" t="n">
        <v>416.0</v>
      </c>
      <c r="H10" s="204" t="n">
        <v>1773.0</v>
      </c>
      <c r="I10" s="204" t="n">
        <v>7363.0</v>
      </c>
      <c r="J10" s="204" t="n">
        <v>709.0</v>
      </c>
      <c r="K10" s="196" t="n">
        <v>34369.0</v>
      </c>
      <c r="L10" s="75"/>
      <c r="AA10" s="234">
        <f t="shared" si="0"/>
        <v>0</v>
      </c>
    </row>
    <row r="11" spans="3:28" ht="11.15" thickBot="1" x14ac:dyDescent="0.3">
      <c r="C11" s="73"/>
      <c r="D11" s="73"/>
      <c r="E11" s="73"/>
      <c r="F11" s="73"/>
      <c r="G11" s="74"/>
      <c r="H11" s="75"/>
      <c r="I11" s="74"/>
      <c r="J11" s="74"/>
      <c r="K11" s="74"/>
      <c r="L11" s="75"/>
      <c r="M11" s="73"/>
    </row>
    <row r="12" spans="3:28" x14ac:dyDescent="0.25">
      <c r="D12" s="111"/>
      <c r="E12" s="112" t="s">
        <v>200</v>
      </c>
      <c r="F12" s="113"/>
      <c r="G12" s="205" t="n">
        <v>34733.0</v>
      </c>
      <c r="H12" s="205" t="n">
        <v>151605.0</v>
      </c>
      <c r="I12" s="205" t="n">
        <v>478876.0</v>
      </c>
      <c r="J12" s="205" t="n">
        <v>57194.0</v>
      </c>
      <c r="K12" s="197" t="n">
        <v>1730277.0</v>
      </c>
      <c r="L12" s="75"/>
      <c r="AA12" s="234"/>
    </row>
    <row r="13" spans="3:28" x14ac:dyDescent="0.25">
      <c r="D13" s="109"/>
      <c r="E13" s="116" t="s">
        <v>98</v>
      </c>
      <c r="F13" s="117"/>
      <c r="G13" s="203" t="n">
        <v>32878.0</v>
      </c>
      <c r="H13" s="203" t="n">
        <v>142702.0</v>
      </c>
      <c r="I13" s="203" t="n">
        <v>444843.0</v>
      </c>
      <c r="J13" s="203" t="n">
        <v>53901.0</v>
      </c>
      <c r="K13" s="195" t="n">
        <v>1572544.0</v>
      </c>
      <c r="L13" s="75"/>
      <c r="AA13" s="234"/>
    </row>
    <row r="14" spans="3:28" ht="11.15" thickBot="1" x14ac:dyDescent="0.3">
      <c r="D14" s="81"/>
      <c r="E14" s="114" t="s">
        <v>97</v>
      </c>
      <c r="F14" s="115"/>
      <c r="G14" s="206" t="n">
        <v>1855.0</v>
      </c>
      <c r="H14" s="206" t="n">
        <v>8903.0</v>
      </c>
      <c r="I14" s="206" t="n">
        <v>34033.0</v>
      </c>
      <c r="J14" s="206" t="n">
        <v>3293.0</v>
      </c>
      <c r="K14" s="198" t="n">
        <v>157733.0</v>
      </c>
      <c r="L14" s="75"/>
      <c r="AA14" s="234"/>
    </row>
    <row r="15" spans="3:28" ht="11.15" thickBot="1" x14ac:dyDescent="0.3">
      <c r="C15" s="73"/>
      <c r="D15" s="73"/>
      <c r="E15" s="73"/>
      <c r="F15" s="73"/>
      <c r="G15" s="74"/>
      <c r="H15" s="75"/>
      <c r="I15" s="74"/>
      <c r="J15" s="74"/>
      <c r="K15" s="74"/>
      <c r="L15" s="75"/>
      <c r="M15" s="73"/>
    </row>
    <row r="16" spans="3:28" x14ac:dyDescent="0.25">
      <c r="D16" s="111"/>
      <c r="E16" s="112" t="s">
        <v>193</v>
      </c>
      <c r="F16" s="113"/>
      <c r="G16" s="205" t="n">
        <v>7325.0</v>
      </c>
      <c r="H16" s="205" t="n">
        <v>23733.0</v>
      </c>
      <c r="I16" s="205" t="n">
        <v>66694.0</v>
      </c>
      <c r="J16" s="205" t="n">
        <v>10740.0</v>
      </c>
      <c r="K16" s="197" t="n">
        <v>210126.0</v>
      </c>
      <c r="L16" s="75"/>
      <c r="AA16" s="234"/>
    </row>
    <row r="17" spans="3:28" x14ac:dyDescent="0.25">
      <c r="D17" s="109"/>
      <c r="E17" s="116" t="s">
        <v>194</v>
      </c>
      <c r="F17" s="117"/>
      <c r="G17" s="203" t="n">
        <v>14435.0</v>
      </c>
      <c r="H17" s="203" t="n">
        <v>52841.0</v>
      </c>
      <c r="I17" s="203" t="n">
        <v>158969.0</v>
      </c>
      <c r="J17" s="203" t="n">
        <v>21911.0</v>
      </c>
      <c r="K17" s="195" t="n">
        <v>541923.0</v>
      </c>
      <c r="L17" s="75"/>
      <c r="AA17" s="234"/>
    </row>
    <row r="18" spans="3:28" ht="11.15" thickBot="1" x14ac:dyDescent="0.3">
      <c r="D18" s="81"/>
      <c r="E18" s="114" t="s">
        <v>195</v>
      </c>
      <c r="F18" s="115"/>
      <c r="G18" s="206" t="n">
        <v>16045.0</v>
      </c>
      <c r="H18" s="206" t="n">
        <v>83216.0</v>
      </c>
      <c r="I18" s="206" t="n">
        <v>281936.0</v>
      </c>
      <c r="J18" s="206" t="n">
        <v>28871.0</v>
      </c>
      <c r="K18" s="198" t="n">
        <v>1090448.0</v>
      </c>
      <c r="L18" s="75"/>
      <c r="AA18" s="234"/>
    </row>
    <row r="19" spans="3:28" x14ac:dyDescent="0.25">
      <c r="C19" s="73"/>
      <c r="D19" s="73"/>
      <c r="E19" s="73"/>
      <c r="F19" s="73"/>
      <c r="G19" s="74"/>
      <c r="H19" s="75"/>
      <c r="I19" s="74"/>
      <c r="J19" s="74"/>
      <c r="K19" s="74"/>
      <c r="L19" s="75"/>
      <c r="M19" s="73"/>
    </row>
    <row r="20" spans="3:28" ht="11.15" thickBot="1" x14ac:dyDescent="0.3">
      <c r="C20" s="73"/>
      <c r="D20" s="73"/>
      <c r="E20" s="73"/>
      <c r="F20" s="73"/>
      <c r="G20" s="74"/>
      <c r="H20" s="75"/>
      <c r="I20" s="74"/>
      <c r="J20" s="74"/>
      <c r="K20" s="74"/>
      <c r="L20" s="75"/>
      <c r="M20" s="73"/>
    </row>
    <row r="21" spans="3:28" x14ac:dyDescent="0.25">
      <c r="C21" s="73"/>
      <c r="D21" s="296" t="s">
        <v>10</v>
      </c>
      <c r="E21" s="297"/>
      <c r="F21" s="298"/>
      <c r="G21" s="189" t="s">
        <v>131</v>
      </c>
      <c r="H21" s="183" t="s">
        <v>132</v>
      </c>
      <c r="I21" s="183" t="s">
        <v>133</v>
      </c>
      <c r="J21" s="188" t="s">
        <v>202</v>
      </c>
      <c r="K21" s="193" t="s">
        <v>201</v>
      </c>
      <c r="M21" s="73"/>
      <c r="AA21" s="51" t="s">
        <v>130</v>
      </c>
      <c r="AB21" s="72" t="s">
        <v>189</v>
      </c>
    </row>
    <row r="22" spans="3:28" ht="13.5" customHeight="1" x14ac:dyDescent="0.25">
      <c r="D22" s="299" t="s">
        <v>138</v>
      </c>
      <c r="E22" s="300"/>
      <c r="F22" s="301"/>
      <c r="G22" s="202" t="n">
        <v>48262.0</v>
      </c>
      <c r="H22" s="202" t="n">
        <v>237612.0</v>
      </c>
      <c r="I22" s="202" t="n">
        <v>740198.0</v>
      </c>
      <c r="J22" s="202" t="n">
        <v>81399.0</v>
      </c>
      <c r="K22" s="194" t="n">
        <v>2691499.0</v>
      </c>
      <c r="L22" s="74"/>
      <c r="AA22" s="234"/>
    </row>
    <row r="23" spans="3:28" ht="13.5" customHeight="1" x14ac:dyDescent="0.25">
      <c r="D23" s="302" t="s">
        <v>47</v>
      </c>
      <c r="E23" s="304" t="s">
        <v>40</v>
      </c>
      <c r="F23" s="305"/>
      <c r="G23" s="207" t="n">
        <v>24306.0</v>
      </c>
      <c r="H23" s="207" t="n">
        <v>105150.0</v>
      </c>
      <c r="I23" s="207" t="n">
        <v>367350.0</v>
      </c>
      <c r="J23" s="207" t="n">
        <v>43130.0</v>
      </c>
      <c r="K23" s="199" t="n">
        <v>1418710.0</v>
      </c>
      <c r="L23" s="75"/>
      <c r="AA23" s="234">
        <f t="shared" ref="AA23:AA30" si="1">MAX(G23:I23)</f>
        <v>0</v>
      </c>
    </row>
    <row r="24" spans="3:28" ht="13.5" customHeight="1" x14ac:dyDescent="0.25">
      <c r="D24" s="286"/>
      <c r="E24" s="164" t="s">
        <v>41</v>
      </c>
      <c r="F24" s="165"/>
      <c r="G24" s="203" t="n">
        <v>770.0</v>
      </c>
      <c r="H24" s="203" t="n">
        <v>3027.0</v>
      </c>
      <c r="I24" s="203" t="n">
        <v>9794.0</v>
      </c>
      <c r="J24" s="203" t="n">
        <v>1255.0</v>
      </c>
      <c r="K24" s="195" t="n">
        <v>32394.0</v>
      </c>
      <c r="L24" s="75"/>
      <c r="AA24" s="234">
        <f t="shared" si="1"/>
        <v>0</v>
      </c>
    </row>
    <row r="25" spans="3:28" x14ac:dyDescent="0.25">
      <c r="D25" s="286"/>
      <c r="E25" s="164" t="s">
        <v>42</v>
      </c>
      <c r="F25" s="165"/>
      <c r="G25" s="203" t="n">
        <v>23163.0</v>
      </c>
      <c r="H25" s="203" t="n">
        <v>129291.0</v>
      </c>
      <c r="I25" s="203" t="n">
        <v>362592.0</v>
      </c>
      <c r="J25" s="203" t="n">
        <v>36975.0</v>
      </c>
      <c r="K25" s="195" t="n">
        <v>1238355.0</v>
      </c>
      <c r="L25" s="75"/>
      <c r="AA25" s="234">
        <f t="shared" si="1"/>
        <v>0</v>
      </c>
    </row>
    <row r="26" spans="3:28" x14ac:dyDescent="0.25">
      <c r="D26" s="286"/>
      <c r="E26" s="76"/>
      <c r="F26" s="77" t="s">
        <v>43</v>
      </c>
      <c r="G26" s="203" t="n">
        <v>6797.0</v>
      </c>
      <c r="H26" s="203" t="n">
        <v>37831.0</v>
      </c>
      <c r="I26" s="203" t="n">
        <v>106836.0</v>
      </c>
      <c r="J26" s="203" t="n">
        <v>11761.0</v>
      </c>
      <c r="K26" s="195" t="n">
        <v>383096.0</v>
      </c>
      <c r="L26" s="75"/>
      <c r="AA26" s="234"/>
    </row>
    <row r="27" spans="3:28" x14ac:dyDescent="0.25">
      <c r="D27" s="286"/>
      <c r="E27" s="76"/>
      <c r="F27" s="77" t="s">
        <v>44</v>
      </c>
      <c r="G27" s="203" t="n">
        <v>6284.0</v>
      </c>
      <c r="H27" s="203" t="n">
        <v>39846.0</v>
      </c>
      <c r="I27" s="203" t="n">
        <v>124127.0</v>
      </c>
      <c r="J27" s="203" t="n">
        <v>11404.0</v>
      </c>
      <c r="K27" s="195" t="n">
        <v>442507.0</v>
      </c>
      <c r="L27" s="75"/>
      <c r="AA27" s="234"/>
    </row>
    <row r="28" spans="3:28" x14ac:dyDescent="0.25">
      <c r="D28" s="286"/>
      <c r="E28" s="76"/>
      <c r="F28" s="77" t="s">
        <v>45</v>
      </c>
      <c r="G28" s="203" t="n">
        <v>5131.0</v>
      </c>
      <c r="H28" s="203" t="n">
        <v>28944.0</v>
      </c>
      <c r="I28" s="203" t="n">
        <v>78103.0</v>
      </c>
      <c r="J28" s="203" t="n">
        <v>8087.0</v>
      </c>
      <c r="K28" s="195" t="n">
        <v>226650.0</v>
      </c>
      <c r="L28" s="75"/>
      <c r="AA28" s="234"/>
    </row>
    <row r="29" spans="3:28" x14ac:dyDescent="0.25">
      <c r="D29" s="286"/>
      <c r="E29" s="76"/>
      <c r="F29" s="77" t="s">
        <v>46</v>
      </c>
      <c r="G29" s="203" t="n">
        <v>4951.0</v>
      </c>
      <c r="H29" s="203" t="n">
        <v>22671.0</v>
      </c>
      <c r="I29" s="203" t="n">
        <v>53526.0</v>
      </c>
      <c r="J29" s="203" t="n">
        <v>5723.0</v>
      </c>
      <c r="K29" s="195" t="n">
        <v>186102.0</v>
      </c>
      <c r="L29" s="75"/>
      <c r="AA29" s="234"/>
    </row>
    <row r="30" spans="3:28" ht="11.15" thickBot="1" x14ac:dyDescent="0.3">
      <c r="C30" s="73"/>
      <c r="D30" s="287"/>
      <c r="E30" s="78" t="s">
        <v>50</v>
      </c>
      <c r="F30" s="79"/>
      <c r="G30" s="204" t="n">
        <v>23.0</v>
      </c>
      <c r="H30" s="204" t="n">
        <v>144.0</v>
      </c>
      <c r="I30" s="204" t="n">
        <v>462.0</v>
      </c>
      <c r="J30" s="204" t="n">
        <v>39.0</v>
      </c>
      <c r="K30" s="196" t="n">
        <v>2040.0</v>
      </c>
      <c r="L30" s="75"/>
      <c r="M30" s="73"/>
      <c r="AA30" s="234">
        <f t="shared" si="1"/>
        <v>0</v>
      </c>
    </row>
    <row r="31" spans="3:28" ht="13.3" x14ac:dyDescent="0.25">
      <c r="C31" s="73"/>
      <c r="D31" s="80"/>
      <c r="E31" s="73"/>
      <c r="F31" s="73"/>
      <c r="G31" s="74"/>
      <c r="H31" s="75"/>
      <c r="I31" s="74"/>
      <c r="J31" s="74"/>
      <c r="K31" s="74"/>
      <c r="L31" s="75"/>
      <c r="M31" s="73"/>
    </row>
    <row r="32" spans="3:28" ht="13.75" thickBot="1" x14ac:dyDescent="0.3">
      <c r="C32" s="73"/>
      <c r="D32" s="80"/>
      <c r="E32" s="73"/>
      <c r="F32" s="73"/>
      <c r="G32" s="74"/>
      <c r="H32" s="75"/>
      <c r="I32" s="74"/>
      <c r="J32" s="74"/>
      <c r="K32" s="74"/>
      <c r="L32" s="75"/>
      <c r="M32" s="73"/>
      <c r="AA32" s="51"/>
    </row>
    <row r="33" spans="3:27" x14ac:dyDescent="0.25">
      <c r="C33" s="73"/>
      <c r="D33" s="161" t="s">
        <v>10</v>
      </c>
      <c r="E33" s="162"/>
      <c r="F33" s="163"/>
      <c r="G33" s="189" t="s">
        <v>131</v>
      </c>
      <c r="H33" s="183" t="s">
        <v>132</v>
      </c>
      <c r="I33" s="183" t="s">
        <v>133</v>
      </c>
      <c r="J33" s="188" t="s">
        <v>202</v>
      </c>
      <c r="K33" s="193" t="s">
        <v>201</v>
      </c>
      <c r="M33" s="73"/>
    </row>
    <row r="34" spans="3:27" ht="13.3" x14ac:dyDescent="0.25">
      <c r="C34" s="73"/>
      <c r="D34" s="303" t="s">
        <v>139</v>
      </c>
      <c r="E34" s="300"/>
      <c r="F34" s="301"/>
      <c r="G34" s="202" t="n">
        <v>48856.0</v>
      </c>
      <c r="H34" s="202" t="n">
        <v>240588.0</v>
      </c>
      <c r="I34" s="202" t="n">
        <v>749904.0</v>
      </c>
      <c r="J34" s="202" t="n">
        <v>82405.0</v>
      </c>
      <c r="K34" s="194" t="n">
        <v>2726485.0</v>
      </c>
      <c r="L34" s="74"/>
      <c r="M34" s="73"/>
      <c r="AA34" s="234"/>
    </row>
    <row r="35" spans="3:27" x14ac:dyDescent="0.25">
      <c r="D35" s="294" t="s">
        <v>31</v>
      </c>
      <c r="E35" s="170" t="s">
        <v>48</v>
      </c>
      <c r="F35" s="171"/>
      <c r="G35" s="207" t="n">
        <v>33333.0</v>
      </c>
      <c r="H35" s="207" t="n">
        <v>148292.0</v>
      </c>
      <c r="I35" s="207" t="n">
        <v>474537.0</v>
      </c>
      <c r="J35" s="207" t="n">
        <v>55496.0</v>
      </c>
      <c r="K35" s="199" t="n">
        <v>1764179.0</v>
      </c>
      <c r="L35" s="75"/>
      <c r="AA35" s="234"/>
    </row>
    <row r="36" spans="3:27" ht="11.15" thickBot="1" x14ac:dyDescent="0.3">
      <c r="D36" s="295"/>
      <c r="E36" s="78" t="s">
        <v>49</v>
      </c>
      <c r="F36" s="79"/>
      <c r="G36" s="204" t="n">
        <v>13237.0</v>
      </c>
      <c r="H36" s="204" t="n">
        <v>78378.0</v>
      </c>
      <c r="I36" s="204" t="n">
        <v>218582.0</v>
      </c>
      <c r="J36" s="204" t="n">
        <v>23339.0</v>
      </c>
      <c r="K36" s="196" t="n">
        <v>736532.0</v>
      </c>
      <c r="L36" s="75"/>
      <c r="AA36" s="234"/>
    </row>
    <row r="37" spans="3:27" x14ac:dyDescent="0.25">
      <c r="C37" s="73"/>
      <c r="D37" s="73"/>
      <c r="E37" s="73"/>
      <c r="F37" s="73"/>
      <c r="G37" s="74"/>
      <c r="H37" s="75"/>
      <c r="I37" s="74"/>
      <c r="J37" s="75"/>
      <c r="K37" s="74"/>
      <c r="L37" s="75"/>
      <c r="M37" s="73"/>
    </row>
    <row r="38" spans="3:27" x14ac:dyDescent="0.25">
      <c r="K38" s="16" t="s">
        <v>197</v>
      </c>
    </row>
    <row r="39" spans="3:27" x14ac:dyDescent="0.25">
      <c r="L39" s="201"/>
    </row>
    <row r="40" spans="3:27" x14ac:dyDescent="0.25">
      <c r="L40" s="201"/>
    </row>
    <row r="41" spans="3:27" x14ac:dyDescent="0.25">
      <c r="L41" s="201"/>
    </row>
    <row r="43" spans="3:27" x14ac:dyDescent="0.25">
      <c r="L43" s="201"/>
    </row>
  </sheetData>
  <sheetCalcPr fullCalcOnLoad="true"/>
  <mergeCells count="9">
    <mergeCell ref="D35:D36"/>
    <mergeCell ref="D3:F3"/>
    <mergeCell ref="D22:F22"/>
    <mergeCell ref="D23:D30"/>
    <mergeCell ref="D34:F34"/>
    <mergeCell ref="E23:F23"/>
    <mergeCell ref="D21:F21"/>
    <mergeCell ref="D5:D10"/>
    <mergeCell ref="D4:F4"/>
  </mergeCells>
  <phoneticPr fontId="3"/>
  <pageMargins left="0.78740157480314965" right="0.78740157480314965" top="0.78740157480314965" bottom="0.39370078740157483" header="0.51181102362204722" footer="0.51181102362204722"/>
  <pageSetup paperSize="9" scale="76" orientation="landscape" verticalDpi="0" r:id="rId1"/>
  <headerFooter alignWithMargins="0">
    <oddHeader>&amp;C&amp;"ＭＳ Ｐゴシック,太字"&amp;18&amp;A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AB78"/>
  <sheetViews>
    <sheetView zoomScaleNormal="100" workbookViewId="0"/>
  </sheetViews>
  <sheetFormatPr defaultColWidth="9" defaultRowHeight="10.75" x14ac:dyDescent="0.25"/>
  <cols>
    <col min="1" max="1" customWidth="true" style="84" width="32.84375" collapsed="false"/>
    <col min="2" max="2" customWidth="true" style="84" width="43.84375" collapsed="false"/>
    <col min="3" max="3" customWidth="true" style="84" width="23.07421875" collapsed="false"/>
    <col min="4" max="4" customWidth="true" style="84" width="12.3046875" collapsed="false"/>
    <col min="5" max="5" customWidth="true" style="84" width="9.23046875" collapsed="false"/>
    <col min="6" max="6" customWidth="true" style="84" width="17.0" collapsed="false"/>
    <col min="7" max="7" customWidth="true" style="84" width="12.07421875" collapsed="false"/>
    <col min="8" max="8" customWidth="true" style="84" width="10.69140625" collapsed="false"/>
    <col min="9" max="9" customWidth="true" style="84" width="12.07421875" collapsed="false"/>
    <col min="10" max="10" customWidth="true" style="84" width="12.69140625" collapsed="false"/>
    <col min="11" max="11" customWidth="true" style="84" width="13.69140625" collapsed="false"/>
    <col min="12" max="12" customWidth="true" style="83" width="10.69140625" collapsed="false"/>
    <col min="13" max="13" style="84" width="9.0" collapsed="false"/>
    <col min="14" max="14" customWidth="true" style="84" width="17.84375" collapsed="false"/>
    <col min="15" max="15" customWidth="true" style="84" width="10.3046875" collapsed="false"/>
    <col min="16" max="16" customWidth="true" style="84" width="11.07421875" collapsed="false"/>
    <col min="17" max="17" customWidth="true" style="84" width="13.69140625" collapsed="false"/>
    <col min="18" max="26" style="84" width="9.0" collapsed="false"/>
    <col min="27" max="28" customWidth="true" style="84" width="0.07421875" collapsed="false"/>
    <col min="29" max="16384" style="84" width="9.0" collapsed="false"/>
  </cols>
  <sheetData>
    <row r="1" spans="1:28" x14ac:dyDescent="0.25">
      <c r="A1" s="83"/>
      <c r="B1" s="83"/>
      <c r="C1" s="83"/>
    </row>
    <row r="2" spans="1:28" ht="11.15" thickBot="1" x14ac:dyDescent="0.3">
      <c r="A2" s="83"/>
      <c r="B2" s="83"/>
      <c r="C2" s="83"/>
      <c r="D2" s="83"/>
      <c r="E2" s="83"/>
      <c r="F2" s="83"/>
      <c r="G2" s="94"/>
      <c r="H2" s="95"/>
      <c r="I2" s="94"/>
      <c r="J2" s="94"/>
      <c r="K2" s="94"/>
      <c r="L2" s="94"/>
      <c r="M2" s="83"/>
    </row>
    <row r="3" spans="1:28" x14ac:dyDescent="0.25">
      <c r="A3" s="83"/>
      <c r="B3" s="83"/>
      <c r="C3" s="83"/>
      <c r="D3" s="216" t="s">
        <v>10</v>
      </c>
      <c r="E3" s="217"/>
      <c r="F3" s="218"/>
      <c r="G3" s="189" t="s">
        <v>131</v>
      </c>
      <c r="H3" s="183" t="s">
        <v>132</v>
      </c>
      <c r="I3" s="183" t="s">
        <v>133</v>
      </c>
      <c r="J3" s="220" t="s">
        <v>202</v>
      </c>
      <c r="K3" s="221" t="s">
        <v>201</v>
      </c>
      <c r="L3" s="208"/>
      <c r="M3" s="83"/>
      <c r="AA3" s="51" t="s">
        <v>130</v>
      </c>
      <c r="AB3" s="84" t="s">
        <v>189</v>
      </c>
    </row>
    <row r="4" spans="1:28" x14ac:dyDescent="0.25">
      <c r="A4" s="83"/>
      <c r="B4" s="83"/>
      <c r="C4" s="83"/>
      <c r="D4" s="85" t="s">
        <v>51</v>
      </c>
      <c r="E4" s="86" t="s">
        <v>186</v>
      </c>
      <c r="F4" s="87"/>
      <c r="G4" s="226" t="n">
        <v>2148.0</v>
      </c>
      <c r="H4" s="226" t="n">
        <v>14356.0</v>
      </c>
      <c r="I4" s="88" t="n">
        <v>49017.0</v>
      </c>
      <c r="J4" s="88" t="n">
        <v>3936.0</v>
      </c>
      <c r="K4" s="211" t="n">
        <v>188740.0</v>
      </c>
      <c r="L4" s="209"/>
      <c r="M4" s="83"/>
    </row>
    <row r="5" spans="1:28" ht="11.25" customHeight="1" x14ac:dyDescent="0.25">
      <c r="A5" s="312"/>
      <c r="B5" s="83"/>
      <c r="C5" s="83"/>
      <c r="D5" s="101"/>
      <c r="E5" s="86" t="s">
        <v>33</v>
      </c>
      <c r="F5" s="87"/>
      <c r="G5" s="226" t="n">
        <v>2.0</v>
      </c>
      <c r="H5" s="226" t="n">
        <v>16.0</v>
      </c>
      <c r="I5" s="88" t="n">
        <v>69.0</v>
      </c>
      <c r="J5" s="88" t="n">
        <v>4.0</v>
      </c>
      <c r="K5" s="211" t="n">
        <v>1001.0</v>
      </c>
      <c r="L5" s="95"/>
      <c r="N5" s="72"/>
      <c r="AA5" s="235">
        <f>MAX(G5:I5)</f>
        <v>0</v>
      </c>
    </row>
    <row r="6" spans="1:28" ht="11.25" customHeight="1" x14ac:dyDescent="0.25">
      <c r="A6" s="313"/>
      <c r="B6" s="83"/>
      <c r="C6" s="83"/>
      <c r="D6" s="82"/>
      <c r="E6" s="89" t="s">
        <v>57</v>
      </c>
      <c r="F6" s="90"/>
      <c r="G6" s="227" t="n">
        <v>406.0</v>
      </c>
      <c r="H6" s="227" t="n">
        <v>1690.0</v>
      </c>
      <c r="I6" s="100" t="n">
        <v>10214.0</v>
      </c>
      <c r="J6" s="100" t="n">
        <v>648.0</v>
      </c>
      <c r="K6" s="212" t="n">
        <v>31054.0</v>
      </c>
      <c r="L6" s="95"/>
      <c r="N6" s="72"/>
      <c r="AA6" s="235">
        <f>MAX(G6:I6)</f>
        <v>0</v>
      </c>
    </row>
    <row r="7" spans="1:28" ht="12" customHeight="1" thickBot="1" x14ac:dyDescent="0.3">
      <c r="A7" s="313"/>
      <c r="B7" s="83"/>
      <c r="C7" s="83"/>
      <c r="D7" s="102"/>
      <c r="E7" s="91" t="s">
        <v>56</v>
      </c>
      <c r="F7" s="92"/>
      <c r="G7" s="228" t="n">
        <v>1738.0</v>
      </c>
      <c r="H7" s="228" t="n">
        <v>12648.0</v>
      </c>
      <c r="I7" s="93" t="n">
        <v>38733.0</v>
      </c>
      <c r="J7" s="93" t="n">
        <v>3284.0</v>
      </c>
      <c r="K7" s="213" t="n">
        <v>156685.0</v>
      </c>
      <c r="L7" s="95"/>
      <c r="N7" s="72"/>
      <c r="AA7" s="235">
        <f>MAX(G7:I7)</f>
        <v>0</v>
      </c>
    </row>
    <row r="8" spans="1:28" ht="11.25" customHeight="1" thickBot="1" x14ac:dyDescent="0.3">
      <c r="A8" s="80"/>
      <c r="B8" s="83"/>
      <c r="C8" s="83"/>
      <c r="D8" s="80"/>
      <c r="E8" s="83"/>
      <c r="F8" s="83"/>
      <c r="G8" s="94"/>
      <c r="H8" s="103"/>
      <c r="I8" s="104"/>
      <c r="J8" s="104"/>
      <c r="K8" s="104"/>
      <c r="L8" s="95"/>
    </row>
    <row r="9" spans="1:28" ht="11.25" customHeight="1" x14ac:dyDescent="0.25">
      <c r="A9" s="80"/>
      <c r="B9" s="83"/>
      <c r="C9" s="83"/>
      <c r="D9" s="96" t="s">
        <v>175</v>
      </c>
      <c r="E9" s="97" t="s">
        <v>186</v>
      </c>
      <c r="F9" s="98"/>
      <c r="G9" s="229" t="n">
        <v>24820.0</v>
      </c>
      <c r="H9" s="229" t="n">
        <v>160898.0</v>
      </c>
      <c r="I9" s="99" t="n">
        <v>518369.0</v>
      </c>
      <c r="J9" s="99" t="n">
        <v>37600.0</v>
      </c>
      <c r="K9" s="214" t="n">
        <v>2114259.0</v>
      </c>
      <c r="L9" s="209"/>
    </row>
    <row r="10" spans="1:28" ht="11.25" customHeight="1" x14ac:dyDescent="0.25">
      <c r="A10" s="80"/>
      <c r="B10" s="83"/>
      <c r="C10" s="83"/>
      <c r="D10" s="101"/>
      <c r="E10" s="86" t="s">
        <v>32</v>
      </c>
      <c r="F10" s="87"/>
      <c r="G10" s="226" t="n">
        <v>10.0</v>
      </c>
      <c r="H10" s="226" t="n">
        <v>157.0</v>
      </c>
      <c r="I10" s="88" t="n">
        <v>663.0</v>
      </c>
      <c r="J10" s="88" t="n">
        <v>36.0</v>
      </c>
      <c r="K10" s="211" t="n">
        <v>11347.0</v>
      </c>
      <c r="L10" s="95"/>
      <c r="N10" s="72"/>
    </row>
    <row r="11" spans="1:28" ht="11.25" customHeight="1" x14ac:dyDescent="0.25">
      <c r="A11" s="80"/>
      <c r="B11" s="83"/>
      <c r="C11" s="83"/>
      <c r="D11" s="82"/>
      <c r="E11" s="89" t="s">
        <v>86</v>
      </c>
      <c r="F11" s="90"/>
      <c r="G11" s="227" t="n">
        <v>3973.0</v>
      </c>
      <c r="H11" s="227" t="n">
        <v>17668.0</v>
      </c>
      <c r="I11" s="100" t="n">
        <v>106126.0</v>
      </c>
      <c r="J11" s="100" t="n">
        <v>5390.0</v>
      </c>
      <c r="K11" s="212" t="n">
        <v>385350.0</v>
      </c>
      <c r="L11" s="95"/>
      <c r="N11" s="72"/>
    </row>
    <row r="12" spans="1:28" ht="11.25" customHeight="1" thickBot="1" x14ac:dyDescent="0.3">
      <c r="A12" s="80"/>
      <c r="B12" s="83"/>
      <c r="C12" s="83"/>
      <c r="D12" s="102"/>
      <c r="E12" s="91" t="s">
        <v>53</v>
      </c>
      <c r="F12" s="92"/>
      <c r="G12" s="228" t="n">
        <v>20836.0</v>
      </c>
      <c r="H12" s="228" t="n">
        <v>143076.0</v>
      </c>
      <c r="I12" s="93" t="n">
        <v>411580.0</v>
      </c>
      <c r="J12" s="93" t="n">
        <v>32174.0</v>
      </c>
      <c r="K12" s="213" t="n">
        <v>1717562.0</v>
      </c>
      <c r="L12" s="95"/>
      <c r="N12" s="72"/>
    </row>
    <row r="13" spans="1:28" ht="11.25" customHeight="1" x14ac:dyDescent="0.25">
      <c r="A13" s="80"/>
      <c r="B13" s="83"/>
      <c r="C13" s="83"/>
      <c r="D13" s="80"/>
      <c r="E13" s="83"/>
      <c r="F13" s="83"/>
      <c r="G13" s="94"/>
      <c r="H13" s="103"/>
      <c r="I13" s="104"/>
      <c r="J13" s="104"/>
      <c r="K13" s="104"/>
      <c r="L13" s="95"/>
    </row>
    <row r="14" spans="1:28" ht="11.25" customHeight="1" x14ac:dyDescent="0.25">
      <c r="A14" s="80"/>
      <c r="B14" s="83"/>
      <c r="C14" s="83"/>
      <c r="D14" s="80"/>
      <c r="E14" s="83"/>
      <c r="F14" s="83"/>
      <c r="G14" s="94"/>
      <c r="H14" s="103"/>
      <c r="I14" s="104"/>
      <c r="J14" s="104"/>
      <c r="K14" s="104"/>
      <c r="L14" s="95"/>
    </row>
    <row r="15" spans="1:28" ht="11.25" customHeight="1" x14ac:dyDescent="0.25">
      <c r="A15" s="80"/>
      <c r="B15" s="83"/>
      <c r="C15" s="83"/>
      <c r="D15" s="80"/>
      <c r="E15" s="83"/>
      <c r="F15" s="83"/>
      <c r="G15" s="94"/>
      <c r="H15" s="103"/>
      <c r="I15" s="104"/>
      <c r="J15" s="104"/>
      <c r="K15" s="104"/>
      <c r="L15" s="95"/>
    </row>
    <row r="16" spans="1:28" ht="11.25" customHeight="1" x14ac:dyDescent="0.25">
      <c r="A16" s="80"/>
      <c r="B16" s="83"/>
      <c r="C16" s="83"/>
      <c r="D16" s="80"/>
      <c r="E16" s="83"/>
      <c r="F16" s="83"/>
      <c r="G16" s="94"/>
      <c r="H16" s="103"/>
      <c r="I16" s="104"/>
      <c r="J16" s="104"/>
      <c r="K16" s="104"/>
      <c r="L16" s="95"/>
    </row>
    <row r="17" spans="1:28" ht="11.25" customHeight="1" x14ac:dyDescent="0.25">
      <c r="A17" s="80"/>
      <c r="B17" s="83"/>
      <c r="C17" s="83"/>
      <c r="D17" s="80"/>
      <c r="E17" s="83"/>
      <c r="F17" s="83"/>
      <c r="G17" s="94"/>
      <c r="H17" s="103"/>
      <c r="I17" s="104"/>
      <c r="J17" s="104"/>
      <c r="K17" s="104"/>
      <c r="L17" s="95"/>
    </row>
    <row r="18" spans="1:28" ht="11.25" customHeight="1" thickBot="1" x14ac:dyDescent="0.3">
      <c r="A18" s="80"/>
      <c r="B18" s="83"/>
      <c r="C18" s="83"/>
      <c r="D18" s="80"/>
      <c r="E18" s="83"/>
      <c r="F18" s="83"/>
      <c r="G18" s="94"/>
      <c r="H18" s="103"/>
      <c r="I18" s="104"/>
      <c r="J18" s="104"/>
      <c r="K18" s="104"/>
      <c r="L18" s="95"/>
    </row>
    <row r="19" spans="1:28" ht="11.25" customHeight="1" x14ac:dyDescent="0.25">
      <c r="A19" s="80"/>
      <c r="B19" s="83"/>
      <c r="C19" s="83"/>
      <c r="D19" s="216" t="s">
        <v>10</v>
      </c>
      <c r="E19" s="217"/>
      <c r="F19" s="218"/>
      <c r="G19" s="189" t="s">
        <v>131</v>
      </c>
      <c r="H19" s="183" t="s">
        <v>132</v>
      </c>
      <c r="I19" s="183" t="s">
        <v>133</v>
      </c>
      <c r="J19" s="220" t="s">
        <v>202</v>
      </c>
      <c r="K19" s="222" t="s">
        <v>201</v>
      </c>
      <c r="AA19" s="51" t="s">
        <v>130</v>
      </c>
      <c r="AB19" s="84" t="s">
        <v>189</v>
      </c>
    </row>
    <row r="20" spans="1:28" ht="11.25" customHeight="1" x14ac:dyDescent="0.25">
      <c r="A20" s="80"/>
      <c r="B20" s="83"/>
      <c r="C20" s="83"/>
      <c r="D20" s="315" t="s">
        <v>54</v>
      </c>
      <c r="E20" s="172" t="s">
        <v>156</v>
      </c>
      <c r="F20" s="87"/>
      <c r="G20" s="226" t="n">
        <v>0.0</v>
      </c>
      <c r="H20" s="226" t="n">
        <v>0.0</v>
      </c>
      <c r="I20" s="88" t="n">
        <v>1.0</v>
      </c>
      <c r="J20" s="88" t="n">
        <v>0.0</v>
      </c>
      <c r="K20" s="211" t="n">
        <v>60.0</v>
      </c>
      <c r="L20" s="95"/>
      <c r="AA20" s="235">
        <f>MAX(G20:I20)</f>
        <v>0</v>
      </c>
    </row>
    <row r="21" spans="1:28" ht="11.25" customHeight="1" x14ac:dyDescent="0.25">
      <c r="A21" s="80"/>
      <c r="B21" s="83"/>
      <c r="C21" s="83"/>
      <c r="D21" s="307"/>
      <c r="E21" s="173" t="s">
        <v>157</v>
      </c>
      <c r="F21" s="90"/>
      <c r="G21" s="227" t="n">
        <v>243.0</v>
      </c>
      <c r="H21" s="227" t="n">
        <v>1074.0</v>
      </c>
      <c r="I21" s="100" t="n">
        <v>4884.0</v>
      </c>
      <c r="J21" s="100" t="n">
        <v>408.0</v>
      </c>
      <c r="K21" s="212" t="n">
        <v>19912.0</v>
      </c>
      <c r="L21" s="95"/>
      <c r="AA21" s="235">
        <f>MAX(G21:I21)</f>
        <v>0</v>
      </c>
    </row>
    <row r="22" spans="1:28" ht="11.25" customHeight="1" thickBot="1" x14ac:dyDescent="0.3">
      <c r="A22" s="80"/>
      <c r="B22" s="83"/>
      <c r="C22" s="83"/>
      <c r="D22" s="308"/>
      <c r="E22" s="174" t="s">
        <v>140</v>
      </c>
      <c r="F22" s="92"/>
      <c r="G22" s="228" t="n">
        <v>163.0</v>
      </c>
      <c r="H22" s="228" t="n">
        <v>616.0</v>
      </c>
      <c r="I22" s="93" t="n">
        <v>5329.0</v>
      </c>
      <c r="J22" s="93" t="n">
        <v>240.0</v>
      </c>
      <c r="K22" s="213" t="n">
        <v>11082.0</v>
      </c>
      <c r="L22" s="95"/>
      <c r="AA22" s="235">
        <f>MAX(G22:I22)</f>
        <v>0</v>
      </c>
    </row>
    <row r="23" spans="1:28" ht="11.25" customHeight="1" thickBot="1" x14ac:dyDescent="0.3">
      <c r="A23" s="80"/>
      <c r="B23" s="83"/>
      <c r="C23" s="83"/>
      <c r="D23" s="80"/>
      <c r="E23" s="175"/>
      <c r="F23" s="83"/>
      <c r="G23" s="94"/>
      <c r="H23" s="103"/>
      <c r="I23" s="104"/>
      <c r="J23" s="104"/>
      <c r="K23" s="104"/>
      <c r="L23" s="95"/>
    </row>
    <row r="24" spans="1:28" ht="11.25" customHeight="1" x14ac:dyDescent="0.25">
      <c r="A24" s="80"/>
      <c r="B24" s="83"/>
      <c r="C24" s="83"/>
      <c r="D24" s="316" t="s">
        <v>176</v>
      </c>
      <c r="E24" s="176" t="s">
        <v>141</v>
      </c>
      <c r="F24" s="98"/>
      <c r="G24" s="229" t="n">
        <v>0.0</v>
      </c>
      <c r="H24" s="229" t="n">
        <v>0.0</v>
      </c>
      <c r="I24" s="99" t="n">
        <v>4.0</v>
      </c>
      <c r="J24" s="99" t="n">
        <v>0.0</v>
      </c>
      <c r="K24" s="214" t="n">
        <v>760.0</v>
      </c>
      <c r="L24" s="95"/>
    </row>
    <row r="25" spans="1:28" ht="11.25" customHeight="1" x14ac:dyDescent="0.25">
      <c r="A25" s="80"/>
      <c r="B25" s="83"/>
      <c r="C25" s="83"/>
      <c r="D25" s="307"/>
      <c r="E25" s="173" t="s">
        <v>142</v>
      </c>
      <c r="F25" s="90"/>
      <c r="G25" s="227" t="n">
        <v>1719.0</v>
      </c>
      <c r="H25" s="227" t="n">
        <v>7635.0</v>
      </c>
      <c r="I25" s="100" t="n">
        <v>33646.0</v>
      </c>
      <c r="J25" s="100" t="n">
        <v>2487.0</v>
      </c>
      <c r="K25" s="212" t="n">
        <v>144082.0</v>
      </c>
      <c r="L25" s="95"/>
    </row>
    <row r="26" spans="1:28" ht="11.25" customHeight="1" thickBot="1" x14ac:dyDescent="0.3">
      <c r="A26" s="80"/>
      <c r="B26" s="83"/>
      <c r="C26" s="83"/>
      <c r="D26" s="308"/>
      <c r="E26" s="174" t="s">
        <v>140</v>
      </c>
      <c r="F26" s="92"/>
      <c r="G26" s="228" t="n">
        <v>2254.0</v>
      </c>
      <c r="H26" s="228" t="n">
        <v>10033.0</v>
      </c>
      <c r="I26" s="93" t="n">
        <v>72476.0</v>
      </c>
      <c r="J26" s="93" t="n">
        <v>2903.0</v>
      </c>
      <c r="K26" s="213" t="n">
        <v>240508.0</v>
      </c>
      <c r="L26" s="95"/>
    </row>
    <row r="27" spans="1:28" ht="11.25" customHeight="1" x14ac:dyDescent="0.25">
      <c r="A27" s="80"/>
      <c r="B27" s="83"/>
      <c r="C27" s="83"/>
      <c r="D27" s="80"/>
      <c r="E27" s="83"/>
      <c r="F27" s="83"/>
      <c r="G27" s="94"/>
      <c r="H27" s="103"/>
      <c r="I27" s="104"/>
      <c r="J27" s="104"/>
      <c r="K27" s="104"/>
      <c r="L27" s="95"/>
    </row>
    <row r="28" spans="1:28" ht="11.25" customHeight="1" x14ac:dyDescent="0.25">
      <c r="A28" s="80"/>
      <c r="B28" s="83"/>
      <c r="C28" s="83"/>
      <c r="D28" s="80"/>
      <c r="E28" s="83"/>
      <c r="F28" s="83"/>
      <c r="G28" s="94"/>
      <c r="H28" s="103"/>
      <c r="I28" s="104"/>
      <c r="J28" s="104"/>
      <c r="K28" s="104"/>
      <c r="L28" s="95"/>
    </row>
    <row r="29" spans="1:28" ht="11.25" customHeight="1" x14ac:dyDescent="0.25">
      <c r="A29" s="80"/>
      <c r="B29" s="83"/>
      <c r="C29" s="83"/>
      <c r="D29" s="80"/>
      <c r="E29" s="83"/>
      <c r="F29" s="83"/>
      <c r="G29" s="94"/>
      <c r="H29" s="103"/>
      <c r="I29" s="104"/>
      <c r="J29" s="104"/>
      <c r="K29" s="104"/>
      <c r="L29" s="95"/>
    </row>
    <row r="30" spans="1:28" ht="11.25" customHeight="1" x14ac:dyDescent="0.25">
      <c r="A30" s="80"/>
      <c r="B30" s="83"/>
      <c r="C30" s="83"/>
      <c r="D30" s="80"/>
      <c r="E30" s="83"/>
      <c r="F30" s="83"/>
      <c r="G30" s="94"/>
      <c r="H30" s="103"/>
      <c r="I30" s="104"/>
      <c r="J30" s="104"/>
      <c r="K30" s="104"/>
      <c r="L30" s="95"/>
    </row>
    <row r="31" spans="1:28" ht="11.25" customHeight="1" x14ac:dyDescent="0.25">
      <c r="A31" s="80"/>
      <c r="B31" s="83"/>
      <c r="C31" s="83"/>
      <c r="D31" s="80"/>
      <c r="E31" s="83"/>
      <c r="F31" s="83"/>
      <c r="G31" s="94"/>
      <c r="H31" s="103"/>
      <c r="I31" s="104"/>
      <c r="J31" s="104"/>
      <c r="K31" s="104"/>
      <c r="L31" s="95"/>
    </row>
    <row r="32" spans="1:28" ht="11.25" customHeight="1" thickBot="1" x14ac:dyDescent="0.3">
      <c r="A32" s="80"/>
      <c r="B32" s="83"/>
      <c r="C32" s="83"/>
      <c r="D32" s="80"/>
      <c r="E32" s="83"/>
      <c r="F32" s="83"/>
      <c r="G32" s="94"/>
      <c r="H32" s="103"/>
      <c r="I32" s="104"/>
      <c r="J32" s="104"/>
      <c r="K32" s="104"/>
      <c r="L32" s="95"/>
    </row>
    <row r="33" spans="1:28" ht="11.25" customHeight="1" x14ac:dyDescent="0.25">
      <c r="A33" s="80"/>
      <c r="B33" s="83"/>
      <c r="C33" s="83"/>
      <c r="D33" s="216" t="s">
        <v>10</v>
      </c>
      <c r="E33" s="217"/>
      <c r="F33" s="218"/>
      <c r="G33" s="189" t="s">
        <v>131</v>
      </c>
      <c r="H33" s="183" t="s">
        <v>132</v>
      </c>
      <c r="I33" s="183" t="s">
        <v>133</v>
      </c>
      <c r="J33" s="220" t="s">
        <v>202</v>
      </c>
      <c r="K33" s="221" t="s">
        <v>201</v>
      </c>
      <c r="AA33" s="51" t="s">
        <v>130</v>
      </c>
      <c r="AB33" s="84" t="s">
        <v>189</v>
      </c>
    </row>
    <row r="34" spans="1:28" x14ac:dyDescent="0.25">
      <c r="A34" s="314"/>
      <c r="B34" s="83"/>
      <c r="C34" s="83"/>
      <c r="D34" s="318" t="s">
        <v>58</v>
      </c>
      <c r="E34" s="172" t="s">
        <v>158</v>
      </c>
      <c r="F34" s="87"/>
      <c r="G34" s="226" t="n">
        <v>4.0</v>
      </c>
      <c r="H34" s="226" t="n">
        <v>9.0</v>
      </c>
      <c r="I34" s="88" t="n">
        <v>28.0</v>
      </c>
      <c r="J34" s="88" t="n">
        <v>5.0</v>
      </c>
      <c r="K34" s="211" t="n">
        <v>131.0</v>
      </c>
      <c r="L34" s="95"/>
      <c r="AA34" s="235">
        <f>MAX(G34:I34)</f>
        <v>0</v>
      </c>
    </row>
    <row r="35" spans="1:28" x14ac:dyDescent="0.25">
      <c r="A35" s="314"/>
      <c r="B35" s="83"/>
      <c r="C35" s="83"/>
      <c r="D35" s="286"/>
      <c r="E35" s="173" t="s">
        <v>159</v>
      </c>
      <c r="F35" s="87"/>
      <c r="G35" s="226" t="n">
        <v>15.0</v>
      </c>
      <c r="H35" s="226" t="n">
        <v>155.0</v>
      </c>
      <c r="I35" s="88" t="n">
        <v>373.0</v>
      </c>
      <c r="J35" s="88" t="n">
        <v>24.0</v>
      </c>
      <c r="K35" s="211" t="n">
        <v>1457.0</v>
      </c>
      <c r="L35" s="95"/>
      <c r="AA35" s="235">
        <f t="shared" ref="AA35:AA47" si="0">MAX(G35:I35)</f>
        <v>0</v>
      </c>
    </row>
    <row r="36" spans="1:28" x14ac:dyDescent="0.25">
      <c r="A36" s="314"/>
      <c r="B36" s="83"/>
      <c r="C36" s="83"/>
      <c r="D36" s="286"/>
      <c r="E36" s="173" t="s">
        <v>143</v>
      </c>
      <c r="F36" s="87"/>
      <c r="G36" s="226" t="n">
        <v>53.0</v>
      </c>
      <c r="H36" s="226" t="n">
        <v>253.0</v>
      </c>
      <c r="I36" s="88" t="n">
        <v>1420.0</v>
      </c>
      <c r="J36" s="88" t="n">
        <v>54.0</v>
      </c>
      <c r="K36" s="211" t="n">
        <v>5504.0</v>
      </c>
      <c r="L36" s="95"/>
      <c r="AA36" s="235">
        <f t="shared" si="0"/>
        <v>0</v>
      </c>
    </row>
    <row r="37" spans="1:28" x14ac:dyDescent="0.25">
      <c r="A37" s="314"/>
      <c r="B37" s="83"/>
      <c r="C37" s="83"/>
      <c r="D37" s="286"/>
      <c r="E37" s="173" t="s">
        <v>160</v>
      </c>
      <c r="F37" s="87"/>
      <c r="G37" s="226" t="n">
        <v>522.0</v>
      </c>
      <c r="H37" s="226" t="n">
        <v>3631.0</v>
      </c>
      <c r="I37" s="88" t="n">
        <v>11901.0</v>
      </c>
      <c r="J37" s="88" t="n">
        <v>950.0</v>
      </c>
      <c r="K37" s="211" t="n">
        <v>47017.0</v>
      </c>
      <c r="L37" s="95"/>
      <c r="AA37" s="235">
        <f t="shared" si="0"/>
        <v>0</v>
      </c>
    </row>
    <row r="38" spans="1:28" x14ac:dyDescent="0.25">
      <c r="A38" s="314"/>
      <c r="B38" s="83"/>
      <c r="C38" s="83"/>
      <c r="D38" s="286"/>
      <c r="E38" s="173" t="s">
        <v>161</v>
      </c>
      <c r="F38" s="87"/>
      <c r="G38" s="226" t="n">
        <v>31.0</v>
      </c>
      <c r="H38" s="226" t="n">
        <v>257.0</v>
      </c>
      <c r="I38" s="88" t="n">
        <v>625.0</v>
      </c>
      <c r="J38" s="88" t="n">
        <v>58.0</v>
      </c>
      <c r="K38" s="211" t="n">
        <v>2821.0</v>
      </c>
      <c r="L38" s="95"/>
      <c r="AA38" s="235">
        <f t="shared" si="0"/>
        <v>0</v>
      </c>
    </row>
    <row r="39" spans="1:28" x14ac:dyDescent="0.25">
      <c r="A39" s="314"/>
      <c r="B39" s="83"/>
      <c r="C39" s="83"/>
      <c r="D39" s="286"/>
      <c r="E39" s="177" t="s">
        <v>162</v>
      </c>
      <c r="F39" s="87"/>
      <c r="G39" s="226" t="n">
        <v>133.0</v>
      </c>
      <c r="H39" s="226" t="n">
        <v>1159.0</v>
      </c>
      <c r="I39" s="88" t="n">
        <v>3580.0</v>
      </c>
      <c r="J39" s="88" t="n">
        <v>298.0</v>
      </c>
      <c r="K39" s="211" t="n">
        <v>12233.0</v>
      </c>
      <c r="L39" s="95"/>
      <c r="AA39" s="235">
        <f t="shared" si="0"/>
        <v>0</v>
      </c>
    </row>
    <row r="40" spans="1:28" x14ac:dyDescent="0.25">
      <c r="A40" s="314"/>
      <c r="B40" s="83"/>
      <c r="C40" s="83"/>
      <c r="D40" s="286"/>
      <c r="E40" s="177" t="s">
        <v>163</v>
      </c>
      <c r="F40" s="87"/>
      <c r="G40" s="226" t="n">
        <v>65.0</v>
      </c>
      <c r="H40" s="226" t="n">
        <v>614.0</v>
      </c>
      <c r="I40" s="88" t="n">
        <v>1616.0</v>
      </c>
      <c r="J40" s="88" t="n">
        <v>121.0</v>
      </c>
      <c r="K40" s="211" t="n">
        <v>6831.0</v>
      </c>
      <c r="L40" s="95"/>
      <c r="AA40" s="235">
        <f t="shared" si="0"/>
        <v>0</v>
      </c>
    </row>
    <row r="41" spans="1:28" x14ac:dyDescent="0.25">
      <c r="A41" s="314"/>
      <c r="B41" s="83"/>
      <c r="C41" s="83"/>
      <c r="D41" s="286"/>
      <c r="E41" s="178" t="s">
        <v>164</v>
      </c>
      <c r="F41" s="87"/>
      <c r="G41" s="226" t="n">
        <v>243.0</v>
      </c>
      <c r="H41" s="226" t="n">
        <v>2051.0</v>
      </c>
      <c r="I41" s="88" t="n">
        <v>5819.0</v>
      </c>
      <c r="J41" s="88" t="n">
        <v>480.0</v>
      </c>
      <c r="K41" s="211" t="n">
        <v>25104.0</v>
      </c>
      <c r="L41" s="95"/>
      <c r="AA41" s="235">
        <f t="shared" si="0"/>
        <v>0</v>
      </c>
    </row>
    <row r="42" spans="1:28" x14ac:dyDescent="0.25">
      <c r="A42" s="314"/>
      <c r="B42" s="83"/>
      <c r="C42" s="83"/>
      <c r="D42" s="286"/>
      <c r="E42" s="173" t="s">
        <v>165</v>
      </c>
      <c r="F42" s="90"/>
      <c r="G42" s="227" t="n">
        <v>210.0</v>
      </c>
      <c r="H42" s="227" t="n">
        <v>1566.0</v>
      </c>
      <c r="I42" s="100" t="n">
        <v>4619.0</v>
      </c>
      <c r="J42" s="100" t="n">
        <v>432.0</v>
      </c>
      <c r="K42" s="212" t="n">
        <v>19310.0</v>
      </c>
      <c r="L42" s="95"/>
      <c r="AA42" s="235">
        <f t="shared" si="0"/>
        <v>0</v>
      </c>
    </row>
    <row r="43" spans="1:28" x14ac:dyDescent="0.25">
      <c r="A43" s="314"/>
      <c r="B43" s="83"/>
      <c r="C43" s="83"/>
      <c r="D43" s="286"/>
      <c r="E43" s="173" t="s">
        <v>166</v>
      </c>
      <c r="F43" s="90"/>
      <c r="G43" s="227" t="n">
        <v>105.0</v>
      </c>
      <c r="H43" s="227" t="n">
        <v>703.0</v>
      </c>
      <c r="I43" s="100" t="n">
        <v>1842.0</v>
      </c>
      <c r="J43" s="100" t="n">
        <v>187.0</v>
      </c>
      <c r="K43" s="212" t="n">
        <v>6903.0</v>
      </c>
      <c r="L43" s="95"/>
      <c r="AA43" s="235">
        <f t="shared" si="0"/>
        <v>0</v>
      </c>
    </row>
    <row r="44" spans="1:28" x14ac:dyDescent="0.25">
      <c r="A44" s="314"/>
      <c r="B44" s="83"/>
      <c r="C44" s="83"/>
      <c r="D44" s="286"/>
      <c r="E44" s="173" t="s">
        <v>167</v>
      </c>
      <c r="F44" s="90"/>
      <c r="G44" s="227" t="n">
        <v>237.0</v>
      </c>
      <c r="H44" s="227" t="n">
        <v>1489.0</v>
      </c>
      <c r="I44" s="100" t="n">
        <v>4319.0</v>
      </c>
      <c r="J44" s="100" t="n">
        <v>449.0</v>
      </c>
      <c r="K44" s="212" t="n">
        <v>16820.0</v>
      </c>
      <c r="L44" s="95"/>
      <c r="AA44" s="235">
        <f t="shared" si="0"/>
        <v>0</v>
      </c>
    </row>
    <row r="45" spans="1:28" x14ac:dyDescent="0.25">
      <c r="A45" s="314"/>
      <c r="B45" s="83"/>
      <c r="C45" s="83"/>
      <c r="D45" s="286"/>
      <c r="E45" s="173" t="s">
        <v>168</v>
      </c>
      <c r="F45" s="90"/>
      <c r="G45" s="227" t="n">
        <v>9.0</v>
      </c>
      <c r="H45" s="227" t="n">
        <v>48.0</v>
      </c>
      <c r="I45" s="100" t="n">
        <v>174.0</v>
      </c>
      <c r="J45" s="100" t="n">
        <v>18.0</v>
      </c>
      <c r="K45" s="212" t="n">
        <v>981.0</v>
      </c>
      <c r="L45" s="95"/>
      <c r="AA45" s="235">
        <f t="shared" si="0"/>
        <v>0</v>
      </c>
    </row>
    <row r="46" spans="1:28" ht="11.15" thickBot="1" x14ac:dyDescent="0.3">
      <c r="A46" s="314"/>
      <c r="B46" s="83"/>
      <c r="C46" s="83"/>
      <c r="D46" s="287"/>
      <c r="E46" s="174" t="s">
        <v>169</v>
      </c>
      <c r="F46" s="92"/>
      <c r="G46" s="228" t="n">
        <v>111.0</v>
      </c>
      <c r="H46" s="228" t="n">
        <v>713.0</v>
      </c>
      <c r="I46" s="93" t="n">
        <v>2417.0</v>
      </c>
      <c r="J46" s="93" t="n">
        <v>208.0</v>
      </c>
      <c r="K46" s="213" t="n">
        <v>11573.0</v>
      </c>
      <c r="L46" s="95"/>
      <c r="AA46" s="235">
        <f t="shared" si="0"/>
        <v>0</v>
      </c>
    </row>
    <row r="47" spans="1:28" ht="11.25" customHeight="1" thickBot="1" x14ac:dyDescent="0.3">
      <c r="A47" s="80"/>
      <c r="B47" s="83"/>
      <c r="C47" s="83"/>
      <c r="D47" s="80"/>
      <c r="E47" s="83"/>
      <c r="F47" s="83"/>
      <c r="G47" s="94"/>
      <c r="H47" s="103"/>
      <c r="I47" s="104"/>
      <c r="J47" s="104"/>
      <c r="K47" s="104"/>
      <c r="L47" s="95"/>
      <c r="AA47" s="84">
        <f t="shared" si="0"/>
        <v>0</v>
      </c>
    </row>
    <row r="48" spans="1:28" x14ac:dyDescent="0.25">
      <c r="D48" s="317" t="s">
        <v>177</v>
      </c>
      <c r="E48" s="176" t="s">
        <v>144</v>
      </c>
      <c r="F48" s="98"/>
      <c r="G48" s="229" t="n">
        <v>267.0</v>
      </c>
      <c r="H48" s="229" t="n">
        <v>560.0</v>
      </c>
      <c r="I48" s="99" t="n">
        <v>1144.0</v>
      </c>
      <c r="J48" s="99" t="n">
        <v>313.0</v>
      </c>
      <c r="K48" s="214" t="n">
        <v>6109.0</v>
      </c>
      <c r="L48" s="95"/>
    </row>
    <row r="49" spans="4:28" x14ac:dyDescent="0.25">
      <c r="D49" s="286"/>
      <c r="E49" s="173" t="s">
        <v>145</v>
      </c>
      <c r="F49" s="90"/>
      <c r="G49" s="227" t="n">
        <v>399.0</v>
      </c>
      <c r="H49" s="227" t="n">
        <v>1857.0</v>
      </c>
      <c r="I49" s="100" t="n">
        <v>3910.0</v>
      </c>
      <c r="J49" s="100" t="n">
        <v>416.0</v>
      </c>
      <c r="K49" s="212" t="n">
        <v>28794.0</v>
      </c>
      <c r="L49" s="95"/>
    </row>
    <row r="50" spans="4:28" x14ac:dyDescent="0.25">
      <c r="D50" s="286"/>
      <c r="E50" s="173" t="s">
        <v>143</v>
      </c>
      <c r="F50" s="90"/>
      <c r="G50" s="227" t="n">
        <v>1803.0</v>
      </c>
      <c r="H50" s="227" t="n">
        <v>8980.0</v>
      </c>
      <c r="I50" s="100" t="n">
        <v>41657.0</v>
      </c>
      <c r="J50" s="100" t="n">
        <v>1570.0</v>
      </c>
      <c r="K50" s="212" t="n">
        <v>167927.0</v>
      </c>
      <c r="L50" s="95"/>
    </row>
    <row r="51" spans="4:28" x14ac:dyDescent="0.25">
      <c r="D51" s="286"/>
      <c r="E51" s="173" t="s">
        <v>146</v>
      </c>
      <c r="F51" s="90"/>
      <c r="G51" s="227" t="n">
        <v>5610.0</v>
      </c>
      <c r="H51" s="227" t="n">
        <v>38616.0</v>
      </c>
      <c r="I51" s="100" t="n">
        <v>116114.0</v>
      </c>
      <c r="J51" s="100" t="n">
        <v>9878.0</v>
      </c>
      <c r="K51" s="212" t="n">
        <v>443104.0</v>
      </c>
      <c r="L51" s="95"/>
    </row>
    <row r="52" spans="4:28" x14ac:dyDescent="0.25">
      <c r="D52" s="286"/>
      <c r="E52" s="173" t="s">
        <v>147</v>
      </c>
      <c r="F52" s="90"/>
      <c r="G52" s="227" t="n">
        <v>411.0</v>
      </c>
      <c r="H52" s="227" t="n">
        <v>5312.0</v>
      </c>
      <c r="I52" s="100" t="n">
        <v>10051.0</v>
      </c>
      <c r="J52" s="100" t="n">
        <v>706.0</v>
      </c>
      <c r="K52" s="212" t="n">
        <v>48883.0</v>
      </c>
      <c r="L52" s="95"/>
    </row>
    <row r="53" spans="4:28" x14ac:dyDescent="0.25">
      <c r="D53" s="286"/>
      <c r="E53" s="177" t="s">
        <v>148</v>
      </c>
      <c r="F53" s="90"/>
      <c r="G53" s="227" t="n">
        <v>450.0</v>
      </c>
      <c r="H53" s="227" t="n">
        <v>5356.0</v>
      </c>
      <c r="I53" s="100" t="n">
        <v>13722.0</v>
      </c>
      <c r="J53" s="100" t="n">
        <v>988.0</v>
      </c>
      <c r="K53" s="212" t="n">
        <v>53857.0</v>
      </c>
      <c r="L53" s="95"/>
    </row>
    <row r="54" spans="4:28" x14ac:dyDescent="0.25">
      <c r="D54" s="286"/>
      <c r="E54" s="177" t="s">
        <v>149</v>
      </c>
      <c r="F54" s="90"/>
      <c r="G54" s="227" t="n">
        <v>289.0</v>
      </c>
      <c r="H54" s="227" t="n">
        <v>4669.0</v>
      </c>
      <c r="I54" s="100" t="n">
        <v>12091.0</v>
      </c>
      <c r="J54" s="100" t="n">
        <v>499.0</v>
      </c>
      <c r="K54" s="212" t="n">
        <v>51962.0</v>
      </c>
      <c r="L54" s="95"/>
    </row>
    <row r="55" spans="4:28" x14ac:dyDescent="0.25">
      <c r="D55" s="286"/>
      <c r="E55" s="178" t="s">
        <v>150</v>
      </c>
      <c r="F55" s="90"/>
      <c r="G55" s="227" t="n">
        <v>2167.0</v>
      </c>
      <c r="H55" s="227" t="n">
        <v>19935.0</v>
      </c>
      <c r="I55" s="100" t="n">
        <v>52136.0</v>
      </c>
      <c r="J55" s="100" t="n">
        <v>4396.0</v>
      </c>
      <c r="K55" s="212" t="n">
        <v>218655.0</v>
      </c>
      <c r="L55" s="95"/>
    </row>
    <row r="56" spans="4:28" x14ac:dyDescent="0.25">
      <c r="D56" s="286"/>
      <c r="E56" s="173" t="s">
        <v>151</v>
      </c>
      <c r="F56" s="90"/>
      <c r="G56" s="227" t="n">
        <v>1758.0</v>
      </c>
      <c r="H56" s="227" t="n">
        <v>10394.0</v>
      </c>
      <c r="I56" s="100" t="n">
        <v>27830.0</v>
      </c>
      <c r="J56" s="100" t="n">
        <v>2183.0</v>
      </c>
      <c r="K56" s="212" t="n">
        <v>131916.0</v>
      </c>
      <c r="L56" s="95"/>
    </row>
    <row r="57" spans="4:28" x14ac:dyDescent="0.25">
      <c r="D57" s="286"/>
      <c r="E57" s="173" t="s">
        <v>152</v>
      </c>
      <c r="F57" s="90"/>
      <c r="G57" s="227" t="n">
        <v>855.0</v>
      </c>
      <c r="H57" s="227" t="n">
        <v>8278.0</v>
      </c>
      <c r="I57" s="100" t="n">
        <v>19962.0</v>
      </c>
      <c r="J57" s="100" t="n">
        <v>1469.0</v>
      </c>
      <c r="K57" s="212" t="n">
        <v>76240.0</v>
      </c>
      <c r="L57" s="95"/>
    </row>
    <row r="58" spans="4:28" x14ac:dyDescent="0.25">
      <c r="D58" s="286"/>
      <c r="E58" s="173" t="s">
        <v>153</v>
      </c>
      <c r="F58" s="90"/>
      <c r="G58" s="227" t="n">
        <v>5477.0</v>
      </c>
      <c r="H58" s="227" t="n">
        <v>24389.0</v>
      </c>
      <c r="I58" s="100" t="n">
        <v>75859.0</v>
      </c>
      <c r="J58" s="100" t="n">
        <v>8082.0</v>
      </c>
      <c r="K58" s="212" t="n">
        <v>292342.0</v>
      </c>
      <c r="L58" s="95"/>
    </row>
    <row r="59" spans="4:28" x14ac:dyDescent="0.25">
      <c r="D59" s="286"/>
      <c r="E59" s="173" t="s">
        <v>154</v>
      </c>
      <c r="F59" s="90"/>
      <c r="G59" s="227" t="n">
        <v>116.0</v>
      </c>
      <c r="H59" s="227" t="n">
        <v>555.0</v>
      </c>
      <c r="I59" s="100" t="n">
        <v>3781.0</v>
      </c>
      <c r="J59" s="100" t="n">
        <v>169.0</v>
      </c>
      <c r="K59" s="212" t="n">
        <v>17143.0</v>
      </c>
      <c r="L59" s="95"/>
    </row>
    <row r="60" spans="4:28" ht="11.15" thickBot="1" x14ac:dyDescent="0.3">
      <c r="D60" s="287"/>
      <c r="E60" s="174" t="s">
        <v>155</v>
      </c>
      <c r="F60" s="92"/>
      <c r="G60" s="228" t="n">
        <v>1234.0</v>
      </c>
      <c r="H60" s="228" t="n">
        <v>14175.0</v>
      </c>
      <c r="I60" s="93" t="n">
        <v>33323.0</v>
      </c>
      <c r="J60" s="93" t="n">
        <v>1505.0</v>
      </c>
      <c r="K60" s="213" t="n">
        <v>180630.0</v>
      </c>
      <c r="L60" s="95"/>
    </row>
    <row r="61" spans="4:28" x14ac:dyDescent="0.25">
      <c r="H61" s="247"/>
      <c r="I61" s="247"/>
      <c r="J61" s="247"/>
      <c r="K61" s="247"/>
      <c r="L61" s="95"/>
    </row>
    <row r="62" spans="4:28" ht="11.15" thickBot="1" x14ac:dyDescent="0.3"/>
    <row r="63" spans="4:28" ht="11.25" customHeight="1" x14ac:dyDescent="0.25">
      <c r="D63" s="223" t="s">
        <v>10</v>
      </c>
      <c r="E63" s="224"/>
      <c r="F63" s="225"/>
      <c r="G63" s="189" t="s">
        <v>131</v>
      </c>
      <c r="H63" s="183" t="s">
        <v>132</v>
      </c>
      <c r="I63" s="183" t="s">
        <v>133</v>
      </c>
      <c r="J63" s="219" t="s">
        <v>202</v>
      </c>
      <c r="K63" s="222" t="s">
        <v>201</v>
      </c>
      <c r="L63" s="210"/>
      <c r="AA63" s="51" t="s">
        <v>130</v>
      </c>
      <c r="AB63" s="84" t="s">
        <v>189</v>
      </c>
    </row>
    <row r="64" spans="4:28" ht="11.25" customHeight="1" x14ac:dyDescent="0.25">
      <c r="D64" s="311" t="s">
        <v>118</v>
      </c>
      <c r="E64" s="86" t="s">
        <v>113</v>
      </c>
      <c r="F64" s="87"/>
      <c r="G64" s="226" t="n">
        <v>1083.0</v>
      </c>
      <c r="H64" s="226" t="n">
        <v>7352.0</v>
      </c>
      <c r="I64" s="88" t="n">
        <v>26373.0</v>
      </c>
      <c r="J64" s="88" t="n">
        <v>2133.0</v>
      </c>
      <c r="K64" s="211" t="n">
        <v>102398.0</v>
      </c>
      <c r="L64" s="95"/>
      <c r="AA64" s="235">
        <f t="shared" ref="AA64:AA69" si="1">MAX(G64:I64)</f>
        <v>0</v>
      </c>
    </row>
    <row r="65" spans="4:27" ht="11.25" customHeight="1" x14ac:dyDescent="0.25">
      <c r="D65" s="286"/>
      <c r="E65" s="89" t="s">
        <v>114</v>
      </c>
      <c r="F65" s="90"/>
      <c r="G65" s="227" t="n">
        <v>452.0</v>
      </c>
      <c r="H65" s="227" t="n">
        <v>3130.0</v>
      </c>
      <c r="I65" s="100" t="n">
        <v>10221.0</v>
      </c>
      <c r="J65" s="100" t="n">
        <v>828.0</v>
      </c>
      <c r="K65" s="212" t="n">
        <v>38218.0</v>
      </c>
      <c r="L65" s="95"/>
      <c r="AA65" s="235">
        <f t="shared" si="1"/>
        <v>0</v>
      </c>
    </row>
    <row r="66" spans="4:27" ht="11.25" customHeight="1" x14ac:dyDescent="0.25">
      <c r="D66" s="286"/>
      <c r="E66" s="89" t="s">
        <v>115</v>
      </c>
      <c r="F66" s="90"/>
      <c r="G66" s="227" t="n">
        <v>327.0</v>
      </c>
      <c r="H66" s="227" t="n">
        <v>1990.0</v>
      </c>
      <c r="I66" s="100" t="n">
        <v>6539.0</v>
      </c>
      <c r="J66" s="100" t="n">
        <v>539.0</v>
      </c>
      <c r="K66" s="212" t="n">
        <v>24997.0</v>
      </c>
      <c r="L66" s="95"/>
      <c r="AA66" s="235">
        <f t="shared" si="1"/>
        <v>0</v>
      </c>
    </row>
    <row r="67" spans="4:27" ht="11.25" customHeight="1" x14ac:dyDescent="0.25">
      <c r="D67" s="286"/>
      <c r="E67" s="89" t="s">
        <v>116</v>
      </c>
      <c r="F67" s="90"/>
      <c r="G67" s="227" t="n">
        <v>103.0</v>
      </c>
      <c r="H67" s="227" t="n">
        <v>785.0</v>
      </c>
      <c r="I67" s="100" t="n">
        <v>2474.0</v>
      </c>
      <c r="J67" s="100" t="n">
        <v>183.0</v>
      </c>
      <c r="K67" s="212" t="n">
        <v>9308.0</v>
      </c>
      <c r="L67" s="95"/>
      <c r="AA67" s="235">
        <f t="shared" si="1"/>
        <v>0</v>
      </c>
    </row>
    <row r="68" spans="4:27" ht="11.25" customHeight="1" x14ac:dyDescent="0.25">
      <c r="D68" s="286"/>
      <c r="E68" s="236" t="s">
        <v>117</v>
      </c>
      <c r="F68" s="105"/>
      <c r="G68" s="230" t="n">
        <v>166.0</v>
      </c>
      <c r="H68" s="230" t="n">
        <v>1011.0</v>
      </c>
      <c r="I68" s="106" t="n">
        <v>3163.0</v>
      </c>
      <c r="J68" s="106" t="n">
        <v>236.0</v>
      </c>
      <c r="K68" s="215" t="n">
        <v>12666.0</v>
      </c>
      <c r="L68" s="95"/>
      <c r="AA68" s="235">
        <f t="shared" si="1"/>
        <v>0</v>
      </c>
    </row>
    <row r="69" spans="4:27" ht="11.25" customHeight="1" thickBot="1" x14ac:dyDescent="0.3">
      <c r="D69" s="287"/>
      <c r="E69" s="237" t="s">
        <v>185</v>
      </c>
      <c r="F69" s="92"/>
      <c r="G69" s="228" t="n">
        <v>18.0</v>
      </c>
      <c r="H69" s="228" t="n">
        <v>88.0</v>
      </c>
      <c r="I69" s="93" t="n">
        <v>246.0</v>
      </c>
      <c r="J69" s="93" t="n">
        <v>17.0</v>
      </c>
      <c r="K69" s="213" t="n">
        <v>1153.0</v>
      </c>
      <c r="AA69" s="235">
        <f t="shared" si="1"/>
        <v>0</v>
      </c>
    </row>
    <row r="70" spans="4:27" ht="11.25" customHeight="1" thickBot="1" x14ac:dyDescent="0.3">
      <c r="D70" s="238"/>
      <c r="E70" s="238"/>
      <c r="F70" s="238"/>
      <c r="G70" s="239"/>
      <c r="H70" s="239"/>
      <c r="I70" s="239"/>
      <c r="J70" s="240"/>
      <c r="K70" s="240"/>
      <c r="L70" s="210"/>
    </row>
    <row r="71" spans="4:27" ht="11.25" customHeight="1" x14ac:dyDescent="0.25">
      <c r="D71" s="223" t="s">
        <v>10</v>
      </c>
      <c r="E71" s="224"/>
      <c r="F71" s="225"/>
      <c r="G71" s="189" t="s">
        <v>131</v>
      </c>
      <c r="H71" s="183" t="s">
        <v>132</v>
      </c>
      <c r="I71" s="183" t="s">
        <v>133</v>
      </c>
      <c r="J71" s="220" t="s">
        <v>202</v>
      </c>
      <c r="K71" s="221" t="s">
        <v>201</v>
      </c>
      <c r="L71" s="95"/>
    </row>
    <row r="72" spans="4:27" ht="11.25" customHeight="1" x14ac:dyDescent="0.25">
      <c r="D72" s="311" t="s">
        <v>178</v>
      </c>
      <c r="E72" s="86" t="s">
        <v>113</v>
      </c>
      <c r="F72" s="90"/>
      <c r="G72" s="227" t="n">
        <v>2345.0</v>
      </c>
      <c r="H72" s="227" t="n">
        <v>16301.0</v>
      </c>
      <c r="I72" s="100" t="n">
        <v>57443.0</v>
      </c>
      <c r="J72" s="100" t="n">
        <v>4649.0</v>
      </c>
      <c r="K72" s="212" t="n">
        <v>221867.0</v>
      </c>
      <c r="L72" s="95"/>
    </row>
    <row r="73" spans="4:27" ht="11.25" customHeight="1" x14ac:dyDescent="0.25">
      <c r="D73" s="286"/>
      <c r="E73" s="89" t="s">
        <v>114</v>
      </c>
      <c r="F73" s="90"/>
      <c r="G73" s="227" t="n">
        <v>2940.0</v>
      </c>
      <c r="H73" s="227" t="n">
        <v>20582.0</v>
      </c>
      <c r="I73" s="100" t="n">
        <v>67108.0</v>
      </c>
      <c r="J73" s="100" t="n">
        <v>5393.0</v>
      </c>
      <c r="K73" s="212" t="n">
        <v>251685.0</v>
      </c>
      <c r="L73" s="95"/>
    </row>
    <row r="74" spans="4:27" ht="11.25" customHeight="1" x14ac:dyDescent="0.25">
      <c r="D74" s="286"/>
      <c r="E74" s="89" t="s">
        <v>115</v>
      </c>
      <c r="F74" s="90"/>
      <c r="G74" s="227" t="n">
        <v>4495.0</v>
      </c>
      <c r="H74" s="227" t="n">
        <v>27119.0</v>
      </c>
      <c r="I74" s="100" t="n">
        <v>88895.0</v>
      </c>
      <c r="J74" s="100" t="n">
        <v>7333.0</v>
      </c>
      <c r="K74" s="212" t="n">
        <v>338750.0</v>
      </c>
      <c r="L74" s="95"/>
    </row>
    <row r="75" spans="4:27" ht="11.25" customHeight="1" x14ac:dyDescent="0.25">
      <c r="D75" s="286"/>
      <c r="E75" s="89" t="s">
        <v>116</v>
      </c>
      <c r="F75" s="90"/>
      <c r="G75" s="227" t="n">
        <v>2429.0</v>
      </c>
      <c r="H75" s="227" t="n">
        <v>18611.0</v>
      </c>
      <c r="I75" s="100" t="n">
        <v>58529.0</v>
      </c>
      <c r="J75" s="100" t="n">
        <v>4388.0</v>
      </c>
      <c r="K75" s="212" t="n">
        <v>220987.0</v>
      </c>
      <c r="L75" s="95"/>
    </row>
    <row r="76" spans="4:27" ht="11.25" customHeight="1" thickBot="1" x14ac:dyDescent="0.3">
      <c r="D76" s="287"/>
      <c r="E76" s="237" t="s">
        <v>117</v>
      </c>
      <c r="F76" s="92"/>
      <c r="G76" s="228" t="n">
        <v>12610.0</v>
      </c>
      <c r="H76" s="228" t="n">
        <v>78284.0</v>
      </c>
      <c r="I76" s="93" t="n">
        <v>246395.0</v>
      </c>
      <c r="J76" s="93" t="n">
        <v>15837.0</v>
      </c>
      <c r="K76" s="213" t="n">
        <v>1080970.0</v>
      </c>
      <c r="L76" s="95"/>
    </row>
    <row r="77" spans="4:27" ht="11.25" customHeight="1" x14ac:dyDescent="0.25"/>
    <row r="78" spans="4:27" ht="11.25" customHeight="1" x14ac:dyDescent="0.25">
      <c r="K78" s="179" t="s">
        <v>196</v>
      </c>
    </row>
  </sheetData>
  <sheetCalcPr fullCalcOnLoad="true"/>
  <mergeCells count="8">
    <mergeCell ref="D64:D69"/>
    <mergeCell ref="D72:D76"/>
    <mergeCell ref="A5:A7"/>
    <mergeCell ref="A34:A46"/>
    <mergeCell ref="D20:D22"/>
    <mergeCell ref="D24:D26"/>
    <mergeCell ref="D48:D60"/>
    <mergeCell ref="D34:D46"/>
  </mergeCells>
  <phoneticPr fontId="3"/>
  <pageMargins left="0.78740157480314965" right="0.78740157480314965" top="0.78740157480314965" bottom="0.78740157480314965" header="0.51181102362204722" footer="0.51181102362204722"/>
  <pageSetup paperSize="9" scale="60" orientation="landscape" r:id="rId1"/>
  <headerFooter alignWithMargins="0">
    <oddHeader>&amp;C&amp;"ＭＳ Ｐゴシック,太字"&amp;18&amp;A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3"/>
  <sheetViews>
    <sheetView zoomScaleNormal="100" zoomScaleSheetLayoutView="72" workbookViewId="0"/>
  </sheetViews>
  <sheetFormatPr defaultRowHeight="13.3" x14ac:dyDescent="0.25"/>
  <cols>
    <col min="1" max="11" customWidth="true" width="2.0" collapsed="true"/>
    <col min="12" max="12" customWidth="true" width="2.84375" collapsed="true"/>
    <col min="13" max="30" customWidth="true" width="2.0" collapsed="true"/>
    <col min="31" max="31" customWidth="true" width="1.4609375" collapsed="true"/>
    <col min="32" max="45" customWidth="true" width="2.0" collapsed="true"/>
    <col min="46" max="46" customWidth="true" width="1.3046875" collapsed="true"/>
    <col min="47" max="65" customWidth="true" width="2.0" collapsed="true"/>
    <col min="66" max="66" customWidth="true" width="2.4609375" collapsed="true"/>
    <col min="257" max="322" customWidth="true" width="2.0" collapsed="true"/>
    <col min="513" max="578" customWidth="true" width="2.0" collapsed="true"/>
    <col min="769" max="834" customWidth="true" width="2.0" collapsed="true"/>
    <col min="1025" max="1090" customWidth="true" width="2.0" collapsed="true"/>
    <col min="1281" max="1346" customWidth="true" width="2.0" collapsed="true"/>
    <col min="1537" max="1602" customWidth="true" width="2.0" collapsed="true"/>
    <col min="1793" max="1858" customWidth="true" width="2.0" collapsed="true"/>
    <col min="2049" max="2114" customWidth="true" width="2.0" collapsed="true"/>
    <col min="2305" max="2370" customWidth="true" width="2.0" collapsed="true"/>
    <col min="2561" max="2626" customWidth="true" width="2.0" collapsed="true"/>
    <col min="2817" max="2882" customWidth="true" width="2.0" collapsed="true"/>
    <col min="3073" max="3138" customWidth="true" width="2.0" collapsed="true"/>
    <col min="3329" max="3394" customWidth="true" width="2.0" collapsed="true"/>
    <col min="3585" max="3650" customWidth="true" width="2.0" collapsed="true"/>
    <col min="3841" max="3906" customWidth="true" width="2.0" collapsed="true"/>
    <col min="4097" max="4162" customWidth="true" width="2.0" collapsed="true"/>
    <col min="4353" max="4418" customWidth="true" width="2.0" collapsed="true"/>
    <col min="4609" max="4674" customWidth="true" width="2.0" collapsed="true"/>
    <col min="4865" max="4930" customWidth="true" width="2.0" collapsed="true"/>
    <col min="5121" max="5186" customWidth="true" width="2.0" collapsed="true"/>
    <col min="5377" max="5442" customWidth="true" width="2.0" collapsed="true"/>
    <col min="5633" max="5698" customWidth="true" width="2.0" collapsed="true"/>
    <col min="5889" max="5954" customWidth="true" width="2.0" collapsed="true"/>
    <col min="6145" max="6210" customWidth="true" width="2.0" collapsed="true"/>
    <col min="6401" max="6466" customWidth="true" width="2.0" collapsed="true"/>
    <col min="6657" max="6722" customWidth="true" width="2.0" collapsed="true"/>
    <col min="6913" max="6978" customWidth="true" width="2.0" collapsed="true"/>
    <col min="7169" max="7234" customWidth="true" width="2.0" collapsed="true"/>
    <col min="7425" max="7490" customWidth="true" width="2.0" collapsed="true"/>
    <col min="7681" max="7746" customWidth="true" width="2.0" collapsed="true"/>
    <col min="7937" max="8002" customWidth="true" width="2.0" collapsed="true"/>
    <col min="8193" max="8258" customWidth="true" width="2.0" collapsed="true"/>
    <col min="8449" max="8514" customWidth="true" width="2.0" collapsed="true"/>
    <col min="8705" max="8770" customWidth="true" width="2.0" collapsed="true"/>
    <col min="8961" max="9026" customWidth="true" width="2.0" collapsed="true"/>
    <col min="9217" max="9282" customWidth="true" width="2.0" collapsed="true"/>
    <col min="9473" max="9538" customWidth="true" width="2.0" collapsed="true"/>
    <col min="9729" max="9794" customWidth="true" width="2.0" collapsed="true"/>
    <col min="9985" max="10050" customWidth="true" width="2.0" collapsed="true"/>
    <col min="10241" max="10306" customWidth="true" width="2.0" collapsed="true"/>
    <col min="10497" max="10562" customWidth="true" width="2.0" collapsed="true"/>
    <col min="10753" max="10818" customWidth="true" width="2.0" collapsed="true"/>
    <col min="11009" max="11074" customWidth="true" width="2.0" collapsed="true"/>
    <col min="11265" max="11330" customWidth="true" width="2.0" collapsed="true"/>
    <col min="11521" max="11586" customWidth="true" width="2.0" collapsed="true"/>
    <col min="11777" max="11842" customWidth="true" width="2.0" collapsed="true"/>
    <col min="12033" max="12098" customWidth="true" width="2.0" collapsed="true"/>
    <col min="12289" max="12354" customWidth="true" width="2.0" collapsed="true"/>
    <col min="12545" max="12610" customWidth="true" width="2.0" collapsed="true"/>
    <col min="12801" max="12866" customWidth="true" width="2.0" collapsed="true"/>
    <col min="13057" max="13122" customWidth="true" width="2.0" collapsed="true"/>
    <col min="13313" max="13378" customWidth="true" width="2.0" collapsed="true"/>
    <col min="13569" max="13634" customWidth="true" width="2.0" collapsed="true"/>
    <col min="13825" max="13890" customWidth="true" width="2.0" collapsed="true"/>
    <col min="14081" max="14146" customWidth="true" width="2.0" collapsed="true"/>
    <col min="14337" max="14402" customWidth="true" width="2.0" collapsed="true"/>
    <col min="14593" max="14658" customWidth="true" width="2.0" collapsed="true"/>
    <col min="14849" max="14914" customWidth="true" width="2.0" collapsed="true"/>
    <col min="15105" max="15170" customWidth="true" width="2.0" collapsed="true"/>
    <col min="15361" max="15426" customWidth="true" width="2.0" collapsed="true"/>
    <col min="15617" max="15682" customWidth="true" width="2.0" collapsed="true"/>
    <col min="15873" max="15938" customWidth="true" width="2.0" collapsed="true"/>
    <col min="16129" max="16194" customWidth="true" width="2.0" collapsed="true"/>
  </cols>
  <sheetData>
    <row r="1" spans="1:65" ht="12.75" customHeight="1" x14ac:dyDescent="0.25">
      <c r="A1" t="s">
        <v>127</v>
      </c>
      <c r="AI1" t="s">
        <v>128</v>
      </c>
    </row>
    <row r="2" spans="1:65" ht="13.5" customHeight="1" x14ac:dyDescent="0.25">
      <c r="B2" s="262"/>
      <c r="AJ2" s="262"/>
    </row>
    <row r="3" spans="1:65" ht="12" customHeight="1" x14ac:dyDescent="0.25"/>
    <row r="4" spans="1:65" ht="13.5" customHeight="1" x14ac:dyDescent="0.25">
      <c r="A4" s="248"/>
      <c r="B4" s="248"/>
      <c r="C4" s="248"/>
      <c r="D4" s="248"/>
      <c r="E4" s="248"/>
      <c r="F4" s="248"/>
      <c r="G4" s="248"/>
      <c r="H4" s="248"/>
      <c r="I4" s="248"/>
      <c r="J4" s="249"/>
      <c r="K4" s="249"/>
      <c r="L4" s="249"/>
      <c r="M4" s="249"/>
      <c r="N4" s="249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8"/>
      <c r="BD4" s="248"/>
      <c r="BE4" s="248"/>
      <c r="BF4" s="248"/>
      <c r="BG4" s="248"/>
      <c r="BH4" s="248"/>
      <c r="BI4" s="248"/>
      <c r="BJ4" s="248"/>
      <c r="BK4" s="248"/>
      <c r="BL4" s="248"/>
      <c r="BM4" s="248"/>
    </row>
    <row r="5" spans="1:65" ht="13.5" customHeight="1" x14ac:dyDescent="0.25">
      <c r="A5" s="248"/>
      <c r="B5" s="248"/>
      <c r="C5" s="248"/>
      <c r="D5" s="248"/>
      <c r="E5" s="248"/>
      <c r="F5" s="248"/>
      <c r="G5" s="248"/>
      <c r="H5" s="248"/>
      <c r="I5" s="248"/>
      <c r="J5" s="250"/>
      <c r="K5" s="250"/>
      <c r="L5" s="250"/>
      <c r="M5" s="250"/>
      <c r="N5" s="251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</row>
    <row r="6" spans="1:65" ht="13.5" customHeight="1" x14ac:dyDescent="0.25">
      <c r="A6" s="248"/>
      <c r="B6" s="248"/>
      <c r="C6" s="248"/>
      <c r="D6" s="248"/>
      <c r="E6" s="248"/>
      <c r="F6" s="248"/>
      <c r="G6" s="248"/>
      <c r="H6" s="248"/>
      <c r="I6" s="248"/>
      <c r="J6" s="252"/>
      <c r="K6" s="251"/>
      <c r="L6" s="251"/>
      <c r="M6" s="251"/>
      <c r="N6" s="251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248"/>
      <c r="AX6" s="248"/>
      <c r="AY6" s="248"/>
      <c r="AZ6" s="248"/>
      <c r="BA6" s="248"/>
      <c r="BB6" s="248"/>
      <c r="BC6" s="248"/>
      <c r="BD6" s="248"/>
      <c r="BE6" s="248"/>
      <c r="BF6" s="248"/>
      <c r="BG6" s="248"/>
      <c r="BH6" s="248"/>
      <c r="BI6" s="248"/>
      <c r="BJ6" s="248"/>
      <c r="BK6" s="248"/>
      <c r="BL6" s="248"/>
      <c r="BM6" s="248"/>
    </row>
    <row r="7" spans="1:65" ht="13.5" customHeight="1" x14ac:dyDescent="0.25">
      <c r="A7" s="248"/>
      <c r="B7" s="248"/>
      <c r="C7" s="248"/>
      <c r="D7" s="248"/>
      <c r="E7" s="248"/>
      <c r="F7" s="248"/>
      <c r="G7" s="248"/>
      <c r="H7" s="248"/>
      <c r="I7" s="248"/>
      <c r="J7" s="252"/>
      <c r="K7" s="251"/>
      <c r="L7" s="251"/>
      <c r="M7" s="251"/>
      <c r="N7" s="251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48"/>
      <c r="BE7" s="248"/>
      <c r="BF7" s="248"/>
      <c r="BG7" s="248"/>
      <c r="BH7" s="248"/>
      <c r="BI7" s="248"/>
      <c r="BJ7" s="248"/>
      <c r="BK7" s="248"/>
      <c r="BL7" s="248"/>
      <c r="BM7" s="248"/>
    </row>
    <row r="8" spans="1:65" ht="13.5" customHeight="1" x14ac:dyDescent="0.25">
      <c r="A8" s="248"/>
      <c r="B8" s="248"/>
      <c r="C8" s="248"/>
      <c r="D8" s="248"/>
      <c r="E8" s="248"/>
      <c r="F8" s="248"/>
      <c r="G8" s="248"/>
      <c r="H8" s="248"/>
      <c r="I8" s="248"/>
      <c r="J8" s="252"/>
      <c r="K8" s="251"/>
      <c r="L8" s="251"/>
      <c r="M8" s="251"/>
      <c r="N8" s="251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8"/>
      <c r="BI8" s="248"/>
      <c r="BJ8" s="248"/>
      <c r="BK8" s="248"/>
      <c r="BL8" s="248"/>
      <c r="BM8" s="248"/>
    </row>
    <row r="9" spans="1:65" ht="13.5" customHeight="1" x14ac:dyDescent="0.25">
      <c r="A9" s="248"/>
      <c r="B9" s="248"/>
      <c r="C9" s="248"/>
      <c r="D9" s="248"/>
      <c r="E9" s="248"/>
      <c r="F9" s="248"/>
      <c r="G9" s="248"/>
      <c r="H9" s="248"/>
      <c r="I9" s="248"/>
      <c r="J9" s="252"/>
      <c r="K9" s="251"/>
      <c r="L9" s="251"/>
      <c r="M9" s="251"/>
      <c r="N9" s="251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  <c r="BI9" s="248"/>
      <c r="BJ9" s="248"/>
      <c r="BK9" s="248"/>
      <c r="BL9" s="248"/>
      <c r="BM9" s="248"/>
    </row>
    <row r="10" spans="1:65" ht="13.5" customHeight="1" x14ac:dyDescent="0.25">
      <c r="A10" s="248"/>
      <c r="B10" s="248"/>
      <c r="C10" s="248"/>
      <c r="D10" s="248"/>
      <c r="E10" s="248"/>
      <c r="F10" s="248"/>
      <c r="G10" s="248"/>
      <c r="H10" s="248"/>
      <c r="I10" s="248"/>
      <c r="J10" s="252"/>
      <c r="K10" s="251"/>
      <c r="L10" s="251"/>
      <c r="M10" s="251"/>
      <c r="N10" s="251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48"/>
      <c r="AX10" s="248"/>
      <c r="AY10" s="248"/>
      <c r="AZ10" s="248"/>
      <c r="BA10" s="248"/>
      <c r="BB10" s="248"/>
      <c r="BC10" s="248"/>
      <c r="BD10" s="248"/>
      <c r="BE10" s="248"/>
      <c r="BF10" s="248"/>
      <c r="BG10" s="248"/>
      <c r="BH10" s="248"/>
      <c r="BI10" s="248"/>
      <c r="BJ10" s="248"/>
      <c r="BK10" s="248"/>
      <c r="BL10" s="248"/>
      <c r="BM10" s="248"/>
    </row>
    <row r="11" spans="1:65" ht="13.5" customHeight="1" x14ac:dyDescent="0.25">
      <c r="A11" s="248"/>
      <c r="B11" s="248"/>
      <c r="C11" s="248"/>
      <c r="D11" s="248"/>
      <c r="E11" s="248"/>
      <c r="F11" s="248"/>
      <c r="G11" s="248"/>
      <c r="H11" s="248"/>
      <c r="I11" s="248"/>
      <c r="J11" s="250"/>
      <c r="K11" s="250"/>
      <c r="L11" s="250"/>
      <c r="M11" s="250"/>
      <c r="N11" s="251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48"/>
      <c r="BI11" s="248"/>
      <c r="BJ11" s="248"/>
      <c r="BK11" s="248"/>
      <c r="BL11" s="248"/>
      <c r="BM11" s="248"/>
    </row>
    <row r="12" spans="1:65" ht="13.5" customHeight="1" x14ac:dyDescent="0.25">
      <c r="A12" s="248"/>
      <c r="B12" s="248"/>
      <c r="C12" s="248"/>
      <c r="D12" s="248"/>
      <c r="E12" s="248"/>
      <c r="F12" s="248"/>
      <c r="G12" s="248"/>
      <c r="H12" s="248"/>
      <c r="I12" s="248"/>
      <c r="J12" s="252"/>
      <c r="K12" s="251"/>
      <c r="L12" s="251"/>
      <c r="M12" s="251"/>
      <c r="N12" s="251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248"/>
      <c r="BG12" s="248"/>
      <c r="BH12" s="248"/>
      <c r="BI12" s="248"/>
      <c r="BJ12" s="248"/>
      <c r="BK12" s="248"/>
      <c r="BL12" s="248"/>
      <c r="BM12" s="248"/>
    </row>
    <row r="13" spans="1:65" ht="13.5" customHeight="1" x14ac:dyDescent="0.25">
      <c r="A13" s="248"/>
      <c r="B13" s="248"/>
      <c r="C13" s="248"/>
      <c r="D13" s="248"/>
      <c r="E13" s="248"/>
      <c r="F13" s="248"/>
      <c r="G13" s="248"/>
      <c r="H13" s="248"/>
      <c r="I13" s="248"/>
      <c r="J13" s="252"/>
      <c r="K13" s="251"/>
      <c r="L13" s="251"/>
      <c r="M13" s="251"/>
      <c r="N13" s="251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8"/>
      <c r="BL13" s="248"/>
      <c r="BM13" s="248"/>
    </row>
    <row r="14" spans="1:65" ht="13.5" customHeight="1" x14ac:dyDescent="0.25">
      <c r="A14" s="248"/>
      <c r="B14" s="248"/>
      <c r="C14" s="248"/>
      <c r="D14" s="248"/>
      <c r="E14" s="248"/>
      <c r="F14" s="248"/>
      <c r="G14" s="248"/>
      <c r="H14" s="248"/>
      <c r="I14" s="248"/>
      <c r="J14" s="252"/>
      <c r="K14" s="251"/>
      <c r="L14" s="251"/>
      <c r="M14" s="251"/>
      <c r="N14" s="251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  <c r="BB14" s="248"/>
      <c r="BC14" s="248"/>
      <c r="BD14" s="248"/>
      <c r="BE14" s="248"/>
      <c r="BF14" s="248"/>
      <c r="BG14" s="248"/>
      <c r="BH14" s="248"/>
      <c r="BI14" s="248"/>
      <c r="BJ14" s="248"/>
      <c r="BK14" s="248"/>
      <c r="BL14" s="248"/>
      <c r="BM14" s="248"/>
    </row>
    <row r="15" spans="1:65" ht="13.5" customHeight="1" x14ac:dyDescent="0.25">
      <c r="A15" s="248"/>
      <c r="B15" s="248"/>
      <c r="C15" s="248"/>
      <c r="D15" s="248"/>
      <c r="E15" s="248"/>
      <c r="F15" s="248"/>
      <c r="G15" s="248"/>
      <c r="H15" s="248"/>
      <c r="I15" s="248"/>
      <c r="J15" s="252"/>
      <c r="K15" s="251"/>
      <c r="L15" s="251"/>
      <c r="M15" s="251"/>
      <c r="N15" s="251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  <c r="BI15" s="248"/>
      <c r="BJ15" s="248"/>
      <c r="BK15" s="248"/>
      <c r="BL15" s="248"/>
      <c r="BM15" s="248"/>
    </row>
    <row r="16" spans="1:65" ht="13.5" customHeight="1" x14ac:dyDescent="0.25">
      <c r="A16" s="248"/>
      <c r="B16" s="248"/>
      <c r="C16" s="248"/>
      <c r="D16" s="248"/>
      <c r="E16" s="248"/>
      <c r="F16" s="248"/>
      <c r="G16" s="248"/>
      <c r="H16" s="248"/>
      <c r="I16" s="248"/>
      <c r="J16" s="252"/>
      <c r="K16" s="251"/>
      <c r="L16" s="251"/>
      <c r="M16" s="251"/>
      <c r="N16" s="251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8"/>
      <c r="BI16" s="248"/>
      <c r="BJ16" s="248"/>
      <c r="BK16" s="248"/>
      <c r="BL16" s="248"/>
      <c r="BM16" s="248"/>
    </row>
    <row r="17" spans="1:65" ht="13.5" customHeight="1" x14ac:dyDescent="0.25">
      <c r="A17" s="248"/>
      <c r="B17" s="248"/>
      <c r="C17" s="248"/>
      <c r="D17" s="248"/>
      <c r="E17" s="248"/>
      <c r="F17" s="248"/>
      <c r="G17" s="248"/>
      <c r="H17" s="248"/>
      <c r="I17" s="248"/>
      <c r="J17" s="252"/>
      <c r="K17" s="251"/>
      <c r="L17" s="251"/>
      <c r="M17" s="251"/>
      <c r="N17" s="251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48"/>
    </row>
    <row r="18" spans="1:65" ht="13.5" customHeight="1" x14ac:dyDescent="0.25">
      <c r="A18" s="248"/>
      <c r="B18" s="248"/>
      <c r="C18" s="248"/>
      <c r="D18" s="248"/>
      <c r="E18" s="248"/>
      <c r="F18" s="248"/>
      <c r="G18" s="248"/>
      <c r="H18" s="248"/>
      <c r="I18" s="248"/>
      <c r="J18" s="252"/>
      <c r="K18" s="251"/>
      <c r="L18" s="251"/>
      <c r="M18" s="251"/>
      <c r="N18" s="251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8"/>
      <c r="BM18" s="248"/>
    </row>
    <row r="19" spans="1:65" ht="13.5" customHeight="1" x14ac:dyDescent="0.25">
      <c r="A19" s="248"/>
      <c r="B19" s="248"/>
      <c r="C19" s="248"/>
      <c r="D19" s="248"/>
      <c r="E19" s="248"/>
      <c r="F19" s="248"/>
      <c r="G19" s="248"/>
      <c r="H19" s="248"/>
      <c r="I19" s="248"/>
      <c r="J19" s="252"/>
      <c r="K19" s="251"/>
      <c r="L19" s="251"/>
      <c r="M19" s="251"/>
      <c r="N19" s="251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8"/>
      <c r="BL19" s="248"/>
      <c r="BM19" s="248"/>
    </row>
    <row r="20" spans="1:65" ht="13.5" customHeight="1" x14ac:dyDescent="0.25">
      <c r="A20" s="248"/>
      <c r="B20" s="248"/>
      <c r="C20" s="248"/>
      <c r="D20" s="248"/>
      <c r="E20" s="248"/>
      <c r="F20" s="248"/>
      <c r="G20" s="248"/>
      <c r="H20" s="248"/>
      <c r="I20" s="248"/>
      <c r="J20" s="252"/>
      <c r="K20" s="251"/>
      <c r="L20" s="251"/>
      <c r="M20" s="251"/>
      <c r="N20" s="251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8"/>
      <c r="BI20" s="248"/>
      <c r="BJ20" s="248"/>
      <c r="BK20" s="248"/>
      <c r="BL20" s="248"/>
      <c r="BM20" s="248"/>
    </row>
    <row r="21" spans="1:65" ht="13.5" customHeight="1" x14ac:dyDescent="0.25">
      <c r="A21" s="248"/>
      <c r="B21" s="248"/>
      <c r="C21" s="248"/>
      <c r="D21" s="248"/>
      <c r="E21" s="248"/>
      <c r="F21" s="248"/>
      <c r="G21" s="248"/>
      <c r="H21" s="248"/>
      <c r="I21" s="248"/>
      <c r="J21" s="253"/>
      <c r="K21" s="253"/>
      <c r="L21" s="253"/>
      <c r="M21" s="253"/>
      <c r="N21" s="251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</row>
    <row r="22" spans="1:65" ht="13.5" customHeight="1" x14ac:dyDescent="0.25">
      <c r="A22" s="248"/>
      <c r="B22" s="248"/>
      <c r="C22" s="248"/>
      <c r="D22" s="248"/>
      <c r="E22" s="248"/>
      <c r="F22" s="248"/>
      <c r="G22" s="248"/>
      <c r="H22" s="248"/>
      <c r="I22" s="248"/>
      <c r="J22" s="252"/>
      <c r="K22" s="251"/>
      <c r="L22" s="251"/>
      <c r="M22" s="251"/>
      <c r="N22" s="251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8"/>
      <c r="BM22" s="248"/>
    </row>
    <row r="23" spans="1:65" ht="13.5" customHeight="1" x14ac:dyDescent="0.25">
      <c r="A23" s="248"/>
      <c r="B23" s="248"/>
      <c r="C23" s="248"/>
      <c r="D23" s="248"/>
      <c r="E23" s="248"/>
      <c r="F23" s="248"/>
      <c r="G23" s="248"/>
      <c r="H23" s="248"/>
      <c r="I23" s="248"/>
      <c r="J23" s="252"/>
      <c r="K23" s="251"/>
      <c r="L23" s="251"/>
      <c r="M23" s="251"/>
      <c r="N23" s="251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</row>
    <row r="24" spans="1:65" ht="13.5" customHeight="1" x14ac:dyDescent="0.25">
      <c r="A24" s="248"/>
      <c r="B24" s="248"/>
      <c r="C24" s="248"/>
      <c r="D24" s="248"/>
      <c r="E24" s="248"/>
      <c r="F24" s="248"/>
      <c r="G24" s="248"/>
      <c r="H24" s="248"/>
      <c r="I24" s="248"/>
      <c r="J24" s="252"/>
      <c r="K24" s="251"/>
      <c r="L24" s="251"/>
      <c r="M24" s="251"/>
      <c r="N24" s="251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</row>
    <row r="25" spans="1:65" ht="13.5" customHeight="1" x14ac:dyDescent="0.25">
      <c r="A25" s="248"/>
      <c r="B25" s="248"/>
      <c r="C25" s="248"/>
      <c r="D25" s="248"/>
      <c r="E25" s="248"/>
      <c r="F25" s="248"/>
      <c r="G25" s="248"/>
      <c r="H25" s="248"/>
      <c r="I25" s="248"/>
      <c r="J25" s="252"/>
      <c r="K25" s="251"/>
      <c r="L25" s="251"/>
      <c r="M25" s="251"/>
      <c r="N25" s="251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</row>
    <row r="26" spans="1:65" ht="13.5" customHeight="1" x14ac:dyDescent="0.25">
      <c r="A26" s="248"/>
      <c r="B26" s="248"/>
      <c r="C26" s="248"/>
      <c r="D26" s="248"/>
      <c r="E26" s="248"/>
      <c r="F26" s="248"/>
      <c r="G26" s="248"/>
      <c r="H26" s="248"/>
      <c r="I26" s="248"/>
      <c r="J26" s="252"/>
      <c r="K26" s="251"/>
      <c r="L26" s="251"/>
      <c r="M26" s="251"/>
      <c r="N26" s="251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  <c r="BL26" s="248"/>
      <c r="BM26" s="248"/>
    </row>
    <row r="27" spans="1:65" ht="13.5" customHeight="1" x14ac:dyDescent="0.25">
      <c r="A27" s="248"/>
      <c r="B27" s="248"/>
      <c r="C27" s="248"/>
      <c r="D27" s="248"/>
      <c r="E27" s="248"/>
      <c r="F27" s="248"/>
      <c r="G27" s="248"/>
      <c r="H27" s="248"/>
      <c r="I27" s="248"/>
      <c r="J27" s="252"/>
      <c r="K27" s="251"/>
      <c r="L27" s="251"/>
      <c r="M27" s="251"/>
      <c r="N27" s="251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</row>
    <row r="28" spans="1:65" ht="6.75" customHeight="1" x14ac:dyDescent="0.25">
      <c r="A28" s="248"/>
      <c r="B28" s="248"/>
      <c r="C28" s="248"/>
      <c r="D28" s="248"/>
      <c r="E28" s="248"/>
      <c r="F28" s="248"/>
      <c r="G28" s="248"/>
      <c r="H28" s="248"/>
      <c r="I28" s="248"/>
      <c r="J28" s="252"/>
      <c r="K28" s="251"/>
      <c r="L28" s="251"/>
      <c r="M28" s="251"/>
      <c r="N28" s="251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</row>
    <row r="29" spans="1:65" ht="18" customHeight="1" x14ac:dyDescent="0.25">
      <c r="A29" s="248"/>
      <c r="B29" s="248"/>
      <c r="C29" s="248"/>
      <c r="D29" s="248"/>
      <c r="E29" s="248"/>
      <c r="F29" s="248"/>
      <c r="G29" s="248"/>
      <c r="H29" s="248"/>
      <c r="I29" s="248"/>
      <c r="J29" s="252"/>
      <c r="K29" s="251"/>
      <c r="L29" s="251"/>
      <c r="M29" s="251"/>
      <c r="N29" s="251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</row>
    <row r="30" spans="1:65" ht="8.25" customHeight="1" x14ac:dyDescent="0.25">
      <c r="A30" s="248"/>
      <c r="B30" s="248"/>
      <c r="C30" s="248"/>
      <c r="D30" s="248"/>
      <c r="E30" s="248"/>
      <c r="F30" s="248"/>
      <c r="G30" s="248"/>
      <c r="H30" s="248"/>
      <c r="I30" s="248"/>
      <c r="J30" s="252"/>
      <c r="K30" s="251"/>
      <c r="L30" s="251"/>
      <c r="M30" s="251"/>
      <c r="N30" s="251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</row>
    <row r="31" spans="1:65" ht="13.5" customHeight="1" x14ac:dyDescent="0.25">
      <c r="A31" s="248"/>
      <c r="B31" s="248"/>
      <c r="C31" s="248"/>
      <c r="D31" s="248"/>
      <c r="E31" s="248"/>
      <c r="F31" s="248"/>
      <c r="G31" s="248"/>
      <c r="H31" s="248"/>
      <c r="I31" s="248"/>
      <c r="J31" s="252"/>
      <c r="K31" s="251"/>
      <c r="L31" s="251"/>
      <c r="M31" s="251"/>
      <c r="N31" s="251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</row>
    <row r="32" spans="1:65" ht="13.5" customHeight="1" x14ac:dyDescent="0.25">
      <c r="A32" s="248"/>
      <c r="B32" s="248"/>
      <c r="C32" s="248"/>
      <c r="D32" s="248"/>
      <c r="E32" s="248"/>
      <c r="F32" s="248"/>
      <c r="G32" s="248"/>
      <c r="H32" s="248"/>
      <c r="I32" s="248"/>
      <c r="J32" s="252"/>
      <c r="K32" s="251"/>
      <c r="L32" s="251"/>
      <c r="M32" s="251"/>
      <c r="N32" s="251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</row>
    <row r="33" spans="1:65" ht="13.5" customHeight="1" x14ac:dyDescent="0.25">
      <c r="A33" s="248"/>
      <c r="B33" s="248"/>
      <c r="C33" s="248"/>
      <c r="D33" s="248"/>
      <c r="E33" s="248"/>
      <c r="F33" s="248"/>
      <c r="G33" s="248"/>
      <c r="H33" s="248"/>
      <c r="I33" s="248"/>
      <c r="J33" s="252"/>
      <c r="K33" s="251"/>
      <c r="L33" s="251"/>
      <c r="M33" s="251"/>
      <c r="N33" s="251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</row>
    <row r="34" spans="1:65" ht="13.5" customHeight="1" x14ac:dyDescent="0.25">
      <c r="A34" s="248"/>
      <c r="B34" s="248"/>
      <c r="C34" s="248"/>
      <c r="D34" s="248"/>
      <c r="E34" s="248"/>
      <c r="F34" s="248"/>
      <c r="G34" s="248"/>
      <c r="H34" s="248"/>
      <c r="I34" s="248"/>
      <c r="J34" s="252"/>
      <c r="K34" s="251"/>
      <c r="L34" s="251"/>
      <c r="M34" s="251"/>
      <c r="N34" s="251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</row>
    <row r="35" spans="1:65" ht="20.25" customHeight="1" x14ac:dyDescent="0.25">
      <c r="A35" s="248"/>
      <c r="B35" s="248"/>
      <c r="C35" s="248"/>
      <c r="D35" s="248"/>
      <c r="E35" s="248"/>
      <c r="F35" s="248"/>
      <c r="G35" s="248"/>
      <c r="H35" s="248"/>
      <c r="I35" s="248"/>
      <c r="J35" s="252"/>
      <c r="K35" s="251"/>
      <c r="L35" s="251"/>
      <c r="M35" s="251"/>
      <c r="N35" s="251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</row>
    <row r="36" spans="1:65" ht="6" customHeight="1" x14ac:dyDescent="0.25">
      <c r="A36" s="248"/>
      <c r="B36" s="248"/>
      <c r="C36" s="248"/>
      <c r="D36" s="248"/>
      <c r="E36" s="248"/>
      <c r="F36" s="248"/>
      <c r="G36" s="248"/>
      <c r="H36" s="248"/>
      <c r="I36" s="248"/>
      <c r="J36" s="253"/>
      <c r="K36" s="253"/>
      <c r="L36" s="253"/>
      <c r="M36" s="253"/>
      <c r="N36" s="253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</row>
    <row r="37" spans="1:65" ht="12.75" customHeight="1" x14ac:dyDescent="0.25">
      <c r="A37" t="s">
        <v>134</v>
      </c>
      <c r="AI37" t="s">
        <v>135</v>
      </c>
    </row>
    <row r="38" spans="1:65" ht="13.5" customHeight="1" x14ac:dyDescent="0.25">
      <c r="B38" s="262"/>
      <c r="AJ38" s="262"/>
    </row>
    <row r="39" spans="1:65" ht="8.25" customHeight="1" x14ac:dyDescent="0.25"/>
    <row r="40" spans="1:65" ht="13.5" customHeight="1" x14ac:dyDescent="0.25">
      <c r="A40" s="248"/>
      <c r="B40" s="248"/>
      <c r="C40" s="248"/>
      <c r="D40" s="248"/>
      <c r="E40" s="248"/>
      <c r="F40" s="248"/>
      <c r="G40" s="248"/>
      <c r="H40" s="248"/>
      <c r="I40" s="248"/>
      <c r="J40" s="249"/>
      <c r="K40" s="249"/>
      <c r="L40" s="249"/>
      <c r="M40" s="249"/>
      <c r="N40" s="249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</row>
    <row r="41" spans="1:65" ht="13.5" customHeight="1" x14ac:dyDescent="0.25">
      <c r="A41" s="248"/>
      <c r="B41" s="248"/>
      <c r="C41" s="248"/>
      <c r="D41" s="248"/>
      <c r="E41" s="248"/>
      <c r="F41" s="248"/>
      <c r="G41" s="248"/>
      <c r="H41" s="248"/>
      <c r="I41" s="248"/>
      <c r="J41" s="250"/>
      <c r="K41" s="250"/>
      <c r="L41" s="250"/>
      <c r="M41" s="250"/>
      <c r="N41" s="251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</row>
    <row r="42" spans="1:65" ht="13.5" customHeight="1" x14ac:dyDescent="0.25">
      <c r="A42" s="248"/>
      <c r="B42" s="248"/>
      <c r="C42" s="248"/>
      <c r="D42" s="248"/>
      <c r="E42" s="248"/>
      <c r="F42" s="248"/>
      <c r="G42" s="248"/>
      <c r="H42" s="248"/>
      <c r="I42" s="248"/>
      <c r="J42" s="252"/>
      <c r="K42" s="251"/>
      <c r="L42" s="251"/>
      <c r="M42" s="251"/>
      <c r="N42" s="251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</row>
    <row r="43" spans="1:65" ht="13.5" customHeight="1" x14ac:dyDescent="0.25">
      <c r="A43" s="248"/>
      <c r="B43" s="248"/>
      <c r="C43" s="248"/>
      <c r="D43" s="248"/>
      <c r="E43" s="248"/>
      <c r="F43" s="248"/>
      <c r="G43" s="248"/>
      <c r="H43" s="248"/>
      <c r="I43" s="248"/>
      <c r="J43" s="252"/>
      <c r="K43" s="251"/>
      <c r="L43" s="251"/>
      <c r="M43" s="251"/>
      <c r="N43" s="251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</row>
    <row r="44" spans="1:65" ht="13.5" customHeight="1" x14ac:dyDescent="0.25">
      <c r="A44" s="248"/>
      <c r="B44" s="248"/>
      <c r="C44" s="248"/>
      <c r="D44" s="248"/>
      <c r="E44" s="248"/>
      <c r="F44" s="248"/>
      <c r="G44" s="248"/>
      <c r="H44" s="248"/>
      <c r="I44" s="248"/>
      <c r="J44" s="252"/>
      <c r="K44" s="251"/>
      <c r="L44" s="251"/>
      <c r="M44" s="251"/>
      <c r="N44" s="251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</row>
    <row r="45" spans="1:65" ht="13.5" customHeight="1" x14ac:dyDescent="0.25">
      <c r="A45" s="248"/>
      <c r="B45" s="248"/>
      <c r="C45" s="248"/>
      <c r="D45" s="248"/>
      <c r="E45" s="248"/>
      <c r="F45" s="248"/>
      <c r="G45" s="248"/>
      <c r="H45" s="248"/>
      <c r="I45" s="248"/>
      <c r="J45" s="252"/>
      <c r="K45" s="251"/>
      <c r="L45" s="251"/>
      <c r="M45" s="251"/>
      <c r="N45" s="251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</row>
    <row r="46" spans="1:65" ht="13.5" customHeight="1" x14ac:dyDescent="0.25">
      <c r="A46" s="248"/>
      <c r="B46" s="248"/>
      <c r="C46" s="248"/>
      <c r="D46" s="248"/>
      <c r="E46" s="248"/>
      <c r="F46" s="248"/>
      <c r="G46" s="248"/>
      <c r="H46" s="248"/>
      <c r="I46" s="248"/>
      <c r="J46" s="252"/>
      <c r="K46" s="251"/>
      <c r="L46" s="251"/>
      <c r="M46" s="251"/>
      <c r="N46" s="251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  <c r="AZ46" s="248"/>
      <c r="BA46" s="248"/>
      <c r="BB46" s="248"/>
      <c r="BC46" s="248"/>
      <c r="BD46" s="248"/>
      <c r="BE46" s="248"/>
      <c r="BF46" s="248"/>
      <c r="BG46" s="248"/>
      <c r="BH46" s="248"/>
      <c r="BI46" s="248"/>
      <c r="BJ46" s="248"/>
      <c r="BK46" s="248"/>
      <c r="BL46" s="248"/>
      <c r="BM46" s="248"/>
    </row>
    <row r="47" spans="1:65" ht="13.5" customHeight="1" x14ac:dyDescent="0.25">
      <c r="A47" s="248"/>
      <c r="B47" s="248"/>
      <c r="C47" s="248"/>
      <c r="D47" s="248"/>
      <c r="E47" s="248"/>
      <c r="F47" s="248"/>
      <c r="G47" s="248"/>
      <c r="H47" s="248"/>
      <c r="I47" s="248"/>
      <c r="J47" s="250"/>
      <c r="K47" s="250"/>
      <c r="L47" s="250"/>
      <c r="M47" s="250"/>
      <c r="N47" s="251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  <c r="AO47" s="248"/>
      <c r="AP47" s="248"/>
      <c r="AQ47" s="248"/>
      <c r="AR47" s="248"/>
      <c r="AS47" s="248"/>
      <c r="AT47" s="248"/>
      <c r="AU47" s="248"/>
      <c r="AV47" s="248"/>
      <c r="AW47" s="248"/>
      <c r="AX47" s="248"/>
      <c r="AY47" s="248"/>
      <c r="AZ47" s="248"/>
      <c r="BA47" s="248"/>
      <c r="BB47" s="248"/>
      <c r="BC47" s="248"/>
      <c r="BD47" s="248"/>
      <c r="BE47" s="248"/>
      <c r="BF47" s="248"/>
      <c r="BG47" s="248"/>
      <c r="BH47" s="248"/>
      <c r="BI47" s="248"/>
      <c r="BJ47" s="248"/>
      <c r="BK47" s="248"/>
      <c r="BL47" s="248"/>
      <c r="BM47" s="248"/>
    </row>
    <row r="48" spans="1:65" ht="13.5" customHeight="1" x14ac:dyDescent="0.25">
      <c r="A48" s="248"/>
      <c r="B48" s="248"/>
      <c r="C48" s="248"/>
      <c r="D48" s="248"/>
      <c r="E48" s="248"/>
      <c r="F48" s="248"/>
      <c r="G48" s="248"/>
      <c r="H48" s="248"/>
      <c r="I48" s="248"/>
      <c r="J48" s="252"/>
      <c r="K48" s="251"/>
      <c r="L48" s="251"/>
      <c r="M48" s="251"/>
      <c r="N48" s="251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/>
      <c r="AN48" s="248"/>
      <c r="AO48" s="248"/>
      <c r="AP48" s="248"/>
      <c r="AQ48" s="248"/>
      <c r="AR48" s="248"/>
      <c r="AS48" s="248"/>
      <c r="AT48" s="248"/>
      <c r="AU48" s="248"/>
      <c r="AV48" s="248"/>
      <c r="AW48" s="248"/>
      <c r="AX48" s="248"/>
      <c r="AY48" s="248"/>
      <c r="AZ48" s="248"/>
      <c r="BA48" s="248"/>
      <c r="BB48" s="248"/>
      <c r="BC48" s="248"/>
      <c r="BD48" s="248"/>
      <c r="BE48" s="248"/>
      <c r="BF48" s="248"/>
      <c r="BG48" s="248"/>
      <c r="BH48" s="248"/>
      <c r="BI48" s="248"/>
      <c r="BJ48" s="248"/>
      <c r="BK48" s="248"/>
      <c r="BL48" s="248"/>
      <c r="BM48" s="248"/>
    </row>
    <row r="49" spans="1:65" ht="13.5" customHeight="1" x14ac:dyDescent="0.25">
      <c r="A49" s="248"/>
      <c r="B49" s="248"/>
      <c r="C49" s="248"/>
      <c r="D49" s="248"/>
      <c r="E49" s="248"/>
      <c r="F49" s="248"/>
      <c r="G49" s="248"/>
      <c r="H49" s="248"/>
      <c r="I49" s="248"/>
      <c r="J49" s="252"/>
      <c r="K49" s="251"/>
      <c r="L49" s="251"/>
      <c r="M49" s="251"/>
      <c r="N49" s="251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48"/>
      <c r="AV49" s="248"/>
      <c r="AW49" s="248"/>
      <c r="AX49" s="248"/>
      <c r="AY49" s="248"/>
      <c r="AZ49" s="248"/>
      <c r="BA49" s="248"/>
      <c r="BB49" s="248"/>
      <c r="BC49" s="248"/>
      <c r="BD49" s="248"/>
      <c r="BE49" s="248"/>
      <c r="BF49" s="248"/>
      <c r="BG49" s="248"/>
      <c r="BH49" s="248"/>
      <c r="BI49" s="248"/>
      <c r="BJ49" s="248"/>
      <c r="BK49" s="248"/>
      <c r="BL49" s="248"/>
      <c r="BM49" s="248"/>
    </row>
    <row r="50" spans="1:65" ht="13.5" customHeight="1" x14ac:dyDescent="0.25">
      <c r="A50" s="248"/>
      <c r="B50" s="248"/>
      <c r="C50" s="248"/>
      <c r="D50" s="248"/>
      <c r="E50" s="248"/>
      <c r="F50" s="248"/>
      <c r="G50" s="248"/>
      <c r="H50" s="248"/>
      <c r="I50" s="248"/>
      <c r="J50" s="252"/>
      <c r="K50" s="251"/>
      <c r="L50" s="251"/>
      <c r="M50" s="251"/>
      <c r="N50" s="251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  <c r="BA50" s="248"/>
      <c r="BB50" s="248"/>
      <c r="BC50" s="248"/>
      <c r="BD50" s="248"/>
      <c r="BE50" s="248"/>
      <c r="BF50" s="248"/>
      <c r="BG50" s="248"/>
      <c r="BH50" s="248"/>
      <c r="BI50" s="248"/>
      <c r="BJ50" s="248"/>
      <c r="BK50" s="248"/>
      <c r="BL50" s="248"/>
      <c r="BM50" s="248"/>
    </row>
    <row r="51" spans="1:65" ht="13.5" customHeight="1" x14ac:dyDescent="0.25">
      <c r="A51" s="248"/>
      <c r="B51" s="248"/>
      <c r="C51" s="248"/>
      <c r="D51" s="248"/>
      <c r="E51" s="248"/>
      <c r="F51" s="248"/>
      <c r="G51" s="248"/>
      <c r="H51" s="248"/>
      <c r="I51" s="248"/>
      <c r="J51" s="252"/>
      <c r="K51" s="251"/>
      <c r="L51" s="251"/>
      <c r="M51" s="251"/>
      <c r="N51" s="251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I51" s="248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  <c r="AT51" s="248"/>
      <c r="AU51" s="248"/>
      <c r="AV51" s="248"/>
      <c r="AW51" s="248"/>
      <c r="AX51" s="248"/>
      <c r="AY51" s="248"/>
      <c r="AZ51" s="248"/>
      <c r="BA51" s="248"/>
      <c r="BB51" s="248"/>
      <c r="BC51" s="248"/>
      <c r="BD51" s="248"/>
      <c r="BE51" s="248"/>
      <c r="BF51" s="248"/>
      <c r="BG51" s="248"/>
      <c r="BH51" s="248"/>
      <c r="BI51" s="248"/>
      <c r="BJ51" s="248"/>
      <c r="BK51" s="248"/>
      <c r="BL51" s="248"/>
      <c r="BM51" s="248"/>
    </row>
    <row r="52" spans="1:65" ht="13.5" customHeight="1" x14ac:dyDescent="0.25">
      <c r="A52" s="248"/>
      <c r="B52" s="248"/>
      <c r="C52" s="248"/>
      <c r="D52" s="248"/>
      <c r="E52" s="248"/>
      <c r="F52" s="248"/>
      <c r="G52" s="248"/>
      <c r="H52" s="248"/>
      <c r="I52" s="248"/>
      <c r="J52" s="252"/>
      <c r="K52" s="251"/>
      <c r="L52" s="251"/>
      <c r="M52" s="251"/>
      <c r="N52" s="251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  <c r="AC52" s="248"/>
      <c r="AD52" s="248"/>
      <c r="AE52" s="248"/>
      <c r="AF52" s="248"/>
      <c r="AG52" s="248"/>
      <c r="AH52" s="248"/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  <c r="AT52" s="248"/>
      <c r="AU52" s="248"/>
      <c r="AV52" s="248"/>
      <c r="AW52" s="248"/>
      <c r="AX52" s="248"/>
      <c r="AY52" s="248"/>
      <c r="AZ52" s="248"/>
      <c r="BA52" s="248"/>
      <c r="BB52" s="248"/>
      <c r="BC52" s="248"/>
      <c r="BD52" s="248"/>
      <c r="BE52" s="248"/>
      <c r="BF52" s="248"/>
      <c r="BG52" s="248"/>
      <c r="BH52" s="248"/>
      <c r="BI52" s="248"/>
      <c r="BJ52" s="248"/>
      <c r="BK52" s="248"/>
      <c r="BL52" s="248"/>
      <c r="BM52" s="248"/>
    </row>
    <row r="53" spans="1:65" ht="13.5" customHeight="1" x14ac:dyDescent="0.25">
      <c r="A53" s="248"/>
      <c r="B53" s="248"/>
      <c r="C53" s="248"/>
      <c r="D53" s="248"/>
      <c r="E53" s="248"/>
      <c r="F53" s="248"/>
      <c r="G53" s="248"/>
      <c r="H53" s="248"/>
      <c r="I53" s="248"/>
      <c r="J53" s="252"/>
      <c r="K53" s="251"/>
      <c r="L53" s="251"/>
      <c r="M53" s="251"/>
      <c r="N53" s="251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48"/>
      <c r="AL53" s="248"/>
      <c r="AM53" s="248"/>
      <c r="AN53" s="248"/>
      <c r="AO53" s="248"/>
      <c r="AP53" s="248"/>
      <c r="AQ53" s="248"/>
      <c r="AR53" s="248"/>
      <c r="AS53" s="248"/>
      <c r="AT53" s="248"/>
      <c r="AU53" s="248"/>
      <c r="AV53" s="248"/>
      <c r="AW53" s="248"/>
      <c r="AX53" s="248"/>
      <c r="AY53" s="248"/>
      <c r="AZ53" s="248"/>
      <c r="BA53" s="248"/>
      <c r="BB53" s="248"/>
      <c r="BC53" s="248"/>
      <c r="BD53" s="248"/>
      <c r="BE53" s="248"/>
      <c r="BF53" s="248"/>
      <c r="BG53" s="248"/>
      <c r="BH53" s="248"/>
      <c r="BI53" s="248"/>
      <c r="BJ53" s="248"/>
      <c r="BK53" s="248"/>
      <c r="BL53" s="248"/>
      <c r="BM53" s="248"/>
    </row>
    <row r="54" spans="1:65" ht="13.5" customHeight="1" x14ac:dyDescent="0.25">
      <c r="A54" s="248"/>
      <c r="B54" s="248"/>
      <c r="C54" s="248"/>
      <c r="D54" s="248"/>
      <c r="E54" s="248"/>
      <c r="F54" s="248"/>
      <c r="G54" s="248"/>
      <c r="H54" s="248"/>
      <c r="I54" s="248"/>
      <c r="J54" s="252"/>
      <c r="K54" s="251"/>
      <c r="L54" s="251"/>
      <c r="M54" s="251"/>
      <c r="N54" s="251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  <c r="AO54" s="248"/>
      <c r="AP54" s="248"/>
      <c r="AQ54" s="248"/>
      <c r="AR54" s="248"/>
      <c r="AS54" s="248"/>
      <c r="AT54" s="248"/>
      <c r="AU54" s="248"/>
      <c r="AV54" s="248"/>
      <c r="AW54" s="248"/>
      <c r="AX54" s="248"/>
      <c r="AY54" s="248"/>
      <c r="AZ54" s="248"/>
      <c r="BA54" s="248"/>
      <c r="BB54" s="248"/>
      <c r="BC54" s="248"/>
      <c r="BD54" s="248"/>
      <c r="BE54" s="248"/>
      <c r="BF54" s="248"/>
      <c r="BG54" s="248"/>
      <c r="BH54" s="248"/>
      <c r="BI54" s="248"/>
      <c r="BJ54" s="248"/>
      <c r="BK54" s="248"/>
      <c r="BL54" s="248"/>
      <c r="BM54" s="248"/>
    </row>
    <row r="55" spans="1:65" ht="13.5" customHeight="1" x14ac:dyDescent="0.25">
      <c r="A55" s="248"/>
      <c r="B55" s="248"/>
      <c r="C55" s="248"/>
      <c r="D55" s="248"/>
      <c r="E55" s="248"/>
      <c r="F55" s="248"/>
      <c r="G55" s="248"/>
      <c r="H55" s="248"/>
      <c r="I55" s="248"/>
      <c r="J55" s="252"/>
      <c r="K55" s="251"/>
      <c r="L55" s="251"/>
      <c r="M55" s="251"/>
      <c r="N55" s="251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48"/>
      <c r="AV55" s="248"/>
      <c r="AW55" s="248"/>
      <c r="AX55" s="248"/>
      <c r="AY55" s="248"/>
      <c r="AZ55" s="248"/>
      <c r="BA55" s="248"/>
      <c r="BB55" s="248"/>
      <c r="BC55" s="248"/>
      <c r="BD55" s="248"/>
      <c r="BE55" s="248"/>
      <c r="BF55" s="248"/>
      <c r="BG55" s="248"/>
      <c r="BH55" s="248"/>
      <c r="BI55" s="248"/>
      <c r="BJ55" s="248"/>
      <c r="BK55" s="248"/>
      <c r="BL55" s="248"/>
      <c r="BM55" s="248"/>
    </row>
    <row r="56" spans="1:65" ht="13.5" customHeight="1" x14ac:dyDescent="0.25">
      <c r="A56" s="248"/>
      <c r="B56" s="248"/>
      <c r="C56" s="248"/>
      <c r="D56" s="248"/>
      <c r="E56" s="248"/>
      <c r="F56" s="248"/>
      <c r="G56" s="248"/>
      <c r="H56" s="248"/>
      <c r="I56" s="248"/>
      <c r="J56" s="252"/>
      <c r="K56" s="251"/>
      <c r="L56" s="251"/>
      <c r="M56" s="251"/>
      <c r="N56" s="251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8"/>
      <c r="AU56" s="248"/>
      <c r="AV56" s="248"/>
      <c r="AW56" s="248"/>
      <c r="AX56" s="248"/>
      <c r="AY56" s="248"/>
      <c r="AZ56" s="248"/>
      <c r="BA56" s="248"/>
      <c r="BB56" s="248"/>
      <c r="BC56" s="248"/>
      <c r="BD56" s="248"/>
      <c r="BE56" s="248"/>
      <c r="BF56" s="248"/>
      <c r="BG56" s="248"/>
      <c r="BH56" s="248"/>
      <c r="BI56" s="248"/>
      <c r="BJ56" s="248"/>
      <c r="BK56" s="248"/>
      <c r="BL56" s="248"/>
      <c r="BM56" s="248"/>
    </row>
    <row r="57" spans="1:65" ht="13.5" customHeight="1" x14ac:dyDescent="0.25">
      <c r="A57" s="248"/>
      <c r="B57" s="248"/>
      <c r="C57" s="248"/>
      <c r="D57" s="248"/>
      <c r="E57" s="248"/>
      <c r="F57" s="248"/>
      <c r="G57" s="248"/>
      <c r="H57" s="248"/>
      <c r="I57" s="248"/>
      <c r="J57" s="253"/>
      <c r="K57" s="253"/>
      <c r="L57" s="253"/>
      <c r="M57" s="253"/>
      <c r="N57" s="251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48"/>
      <c r="AV57" s="248"/>
      <c r="AW57" s="248"/>
      <c r="AX57" s="248"/>
      <c r="AY57" s="248"/>
      <c r="AZ57" s="248"/>
      <c r="BA57" s="248"/>
      <c r="BB57" s="248"/>
      <c r="BC57" s="248"/>
      <c r="BD57" s="248"/>
      <c r="BE57" s="248"/>
      <c r="BF57" s="248"/>
      <c r="BG57" s="248"/>
      <c r="BH57" s="248"/>
      <c r="BI57" s="248"/>
      <c r="BJ57" s="248"/>
      <c r="BK57" s="248"/>
      <c r="BL57" s="248"/>
      <c r="BM57" s="248"/>
    </row>
    <row r="58" spans="1:65" ht="13.5" customHeight="1" x14ac:dyDescent="0.25">
      <c r="A58" s="248"/>
      <c r="B58" s="248"/>
      <c r="C58" s="248"/>
      <c r="D58" s="248"/>
      <c r="E58" s="248"/>
      <c r="F58" s="248"/>
      <c r="G58" s="248"/>
      <c r="H58" s="248"/>
      <c r="I58" s="248"/>
      <c r="J58" s="252"/>
      <c r="K58" s="251"/>
      <c r="L58" s="251"/>
      <c r="M58" s="251"/>
      <c r="N58" s="251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  <c r="AT58" s="248"/>
      <c r="AU58" s="248"/>
      <c r="AV58" s="248"/>
      <c r="AW58" s="248"/>
      <c r="AX58" s="248"/>
      <c r="AY58" s="248"/>
      <c r="AZ58" s="248"/>
      <c r="BA58" s="248"/>
      <c r="BB58" s="248"/>
      <c r="BC58" s="248"/>
      <c r="BD58" s="248"/>
      <c r="BE58" s="248"/>
      <c r="BF58" s="248"/>
      <c r="BG58" s="248"/>
      <c r="BH58" s="248"/>
      <c r="BI58" s="248"/>
      <c r="BJ58" s="248"/>
      <c r="BK58" s="248"/>
      <c r="BL58" s="248"/>
      <c r="BM58" s="248"/>
    </row>
    <row r="59" spans="1:65" ht="13.5" customHeight="1" x14ac:dyDescent="0.25">
      <c r="A59" s="248"/>
      <c r="B59" s="248"/>
      <c r="C59" s="248"/>
      <c r="D59" s="248"/>
      <c r="E59" s="248"/>
      <c r="F59" s="248"/>
      <c r="G59" s="248"/>
      <c r="H59" s="248"/>
      <c r="I59" s="248"/>
      <c r="J59" s="252"/>
      <c r="K59" s="251"/>
      <c r="L59" s="251"/>
      <c r="M59" s="251"/>
      <c r="N59" s="251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  <c r="AF59" s="248"/>
      <c r="AG59" s="248"/>
      <c r="AH59" s="248"/>
      <c r="AI59" s="248"/>
      <c r="AJ59" s="248"/>
      <c r="AK59" s="248"/>
      <c r="AL59" s="248"/>
      <c r="AM59" s="248"/>
      <c r="AN59" s="248"/>
      <c r="AO59" s="248"/>
      <c r="AP59" s="248"/>
      <c r="AQ59" s="248"/>
      <c r="AR59" s="248"/>
      <c r="AS59" s="248"/>
      <c r="AT59" s="248"/>
      <c r="AU59" s="248"/>
      <c r="AV59" s="248"/>
      <c r="AW59" s="248"/>
      <c r="AX59" s="248"/>
      <c r="AY59" s="248"/>
      <c r="AZ59" s="248"/>
      <c r="BA59" s="248"/>
      <c r="BB59" s="248"/>
      <c r="BC59" s="248"/>
      <c r="BD59" s="248"/>
      <c r="BE59" s="248"/>
      <c r="BF59" s="248"/>
      <c r="BG59" s="248"/>
      <c r="BH59" s="248"/>
      <c r="BI59" s="248"/>
      <c r="BJ59" s="248"/>
      <c r="BK59" s="248"/>
      <c r="BL59" s="248"/>
      <c r="BM59" s="248"/>
    </row>
    <row r="60" spans="1:65" ht="13.5" customHeight="1" x14ac:dyDescent="0.25">
      <c r="A60" s="248"/>
      <c r="B60" s="248"/>
      <c r="C60" s="248"/>
      <c r="D60" s="248"/>
      <c r="E60" s="248"/>
      <c r="F60" s="248"/>
      <c r="G60" s="248"/>
      <c r="H60" s="248"/>
      <c r="I60" s="248"/>
      <c r="J60" s="252"/>
      <c r="K60" s="251"/>
      <c r="L60" s="251"/>
      <c r="M60" s="251"/>
      <c r="N60" s="251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8"/>
      <c r="AU60" s="248"/>
      <c r="AV60" s="248"/>
      <c r="AW60" s="248"/>
      <c r="AX60" s="248"/>
      <c r="AY60" s="248"/>
      <c r="AZ60" s="248"/>
      <c r="BA60" s="248"/>
      <c r="BB60" s="248"/>
      <c r="BC60" s="248"/>
      <c r="BD60" s="248"/>
      <c r="BE60" s="248"/>
      <c r="BF60" s="248"/>
      <c r="BG60" s="248"/>
      <c r="BH60" s="248"/>
      <c r="BI60" s="248"/>
      <c r="BJ60" s="248"/>
      <c r="BK60" s="248"/>
      <c r="BL60" s="248"/>
      <c r="BM60" s="248"/>
    </row>
    <row r="61" spans="1:65" ht="13.5" customHeight="1" x14ac:dyDescent="0.25">
      <c r="A61" s="248"/>
      <c r="B61" s="248"/>
      <c r="C61" s="248"/>
      <c r="D61" s="248"/>
      <c r="E61" s="248"/>
      <c r="F61" s="248"/>
      <c r="G61" s="248"/>
      <c r="H61" s="248"/>
      <c r="I61" s="248"/>
      <c r="J61" s="252"/>
      <c r="K61" s="251"/>
      <c r="L61" s="251"/>
      <c r="M61" s="251"/>
      <c r="N61" s="251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  <c r="AO61" s="248"/>
      <c r="AP61" s="248"/>
      <c r="AQ61" s="248"/>
      <c r="AR61" s="248"/>
      <c r="AS61" s="248"/>
      <c r="AT61" s="248"/>
      <c r="AU61" s="248"/>
      <c r="AV61" s="248"/>
      <c r="AW61" s="248"/>
      <c r="AX61" s="248"/>
      <c r="AY61" s="248"/>
      <c r="AZ61" s="248"/>
      <c r="BA61" s="248"/>
      <c r="BB61" s="248"/>
      <c r="BC61" s="248"/>
      <c r="BD61" s="248"/>
      <c r="BE61" s="248"/>
      <c r="BF61" s="248"/>
      <c r="BG61" s="248"/>
      <c r="BH61" s="248"/>
      <c r="BI61" s="248"/>
      <c r="BJ61" s="248"/>
      <c r="BK61" s="248"/>
      <c r="BL61" s="248"/>
      <c r="BM61" s="248"/>
    </row>
    <row r="62" spans="1:65" ht="13.5" customHeight="1" x14ac:dyDescent="0.25">
      <c r="A62" s="248"/>
      <c r="B62" s="248"/>
      <c r="C62" s="248"/>
      <c r="D62" s="248"/>
      <c r="E62" s="248"/>
      <c r="F62" s="248"/>
      <c r="G62" s="248"/>
      <c r="H62" s="248"/>
      <c r="I62" s="248"/>
      <c r="J62" s="252"/>
      <c r="K62" s="251"/>
      <c r="L62" s="251"/>
      <c r="M62" s="251"/>
      <c r="N62" s="251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  <c r="AU62" s="248"/>
      <c r="AV62" s="248"/>
      <c r="AW62" s="248"/>
      <c r="AX62" s="248"/>
      <c r="AY62" s="248"/>
      <c r="AZ62" s="248"/>
      <c r="BA62" s="248"/>
      <c r="BB62" s="248"/>
      <c r="BC62" s="248"/>
      <c r="BD62" s="248"/>
      <c r="BE62" s="248"/>
      <c r="BF62" s="248"/>
      <c r="BG62" s="248"/>
      <c r="BH62" s="248"/>
      <c r="BI62" s="248"/>
      <c r="BJ62" s="248"/>
      <c r="BK62" s="248"/>
      <c r="BL62" s="248"/>
      <c r="BM62" s="248"/>
    </row>
    <row r="63" spans="1:65" ht="13.5" customHeight="1" x14ac:dyDescent="0.25">
      <c r="A63" s="248"/>
      <c r="B63" s="248"/>
      <c r="C63" s="248"/>
      <c r="D63" s="248"/>
      <c r="E63" s="248"/>
      <c r="F63" s="248"/>
      <c r="G63" s="248"/>
      <c r="H63" s="248"/>
      <c r="I63" s="248"/>
      <c r="J63" s="252"/>
      <c r="K63" s="251"/>
      <c r="L63" s="251"/>
      <c r="M63" s="251"/>
      <c r="N63" s="251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8"/>
      <c r="AT63" s="248"/>
      <c r="AU63" s="248"/>
      <c r="AV63" s="248"/>
      <c r="AW63" s="248"/>
      <c r="AX63" s="248"/>
      <c r="AY63" s="248"/>
      <c r="AZ63" s="248"/>
      <c r="BA63" s="248"/>
      <c r="BB63" s="248"/>
      <c r="BC63" s="248"/>
      <c r="BD63" s="248"/>
      <c r="BE63" s="248"/>
      <c r="BF63" s="248"/>
      <c r="BG63" s="248"/>
      <c r="BH63" s="248"/>
      <c r="BI63" s="248"/>
      <c r="BJ63" s="248"/>
      <c r="BK63" s="248"/>
      <c r="BL63" s="248"/>
      <c r="BM63" s="248"/>
    </row>
    <row r="64" spans="1:65" ht="15.75" customHeight="1" x14ac:dyDescent="0.25">
      <c r="A64" s="248"/>
      <c r="B64" s="248"/>
      <c r="C64" s="248"/>
      <c r="D64" s="248"/>
      <c r="E64" s="248"/>
      <c r="F64" s="248"/>
      <c r="G64" s="248"/>
      <c r="H64" s="248"/>
      <c r="I64" s="248"/>
      <c r="J64" s="252"/>
      <c r="K64" s="251"/>
      <c r="L64" s="251"/>
      <c r="M64" s="251"/>
      <c r="N64" s="251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4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248"/>
      <c r="BH64" s="248"/>
      <c r="BI64" s="248"/>
      <c r="BJ64" s="248"/>
      <c r="BK64" s="248"/>
      <c r="BL64" s="248"/>
      <c r="BM64" s="248"/>
    </row>
    <row r="65" spans="1:65" ht="12.75" customHeight="1" x14ac:dyDescent="0.25">
      <c r="A65" s="248"/>
      <c r="B65" s="248"/>
      <c r="C65" s="248"/>
      <c r="D65" s="248"/>
      <c r="E65" s="248"/>
      <c r="F65" s="248"/>
      <c r="G65" s="248"/>
      <c r="H65" s="248"/>
      <c r="I65" s="248"/>
      <c r="J65" s="252"/>
      <c r="K65" s="251"/>
      <c r="L65" s="251"/>
      <c r="M65" s="251"/>
      <c r="N65" s="251"/>
      <c r="O65" s="248"/>
      <c r="P65" s="248"/>
      <c r="Q65" s="248"/>
      <c r="R65" s="248"/>
      <c r="S65" s="248"/>
      <c r="T65" s="248"/>
      <c r="U65" s="248"/>
      <c r="V65" s="248"/>
      <c r="W65" s="248"/>
      <c r="X65" s="248"/>
      <c r="Y65" s="248"/>
      <c r="Z65" s="248"/>
      <c r="AA65" s="248"/>
      <c r="AB65" s="248"/>
      <c r="AC65" s="248"/>
      <c r="AD65" s="248"/>
      <c r="AE65" s="248"/>
      <c r="AF65" s="248"/>
      <c r="AG65" s="248"/>
      <c r="AH65" s="248"/>
      <c r="AI65" s="248"/>
      <c r="AJ65" s="248"/>
      <c r="AK65" s="248"/>
      <c r="AL65" s="248"/>
      <c r="AM65" s="248"/>
      <c r="AN65" s="248"/>
      <c r="AO65" s="248"/>
      <c r="AP65" s="248"/>
      <c r="AQ65" s="248"/>
      <c r="AR65" s="248"/>
      <c r="AS65" s="248"/>
      <c r="AT65" s="248"/>
      <c r="AU65" s="248"/>
      <c r="AV65" s="248"/>
      <c r="AW65" s="248"/>
      <c r="AX65" s="248"/>
      <c r="AY65" s="248"/>
      <c r="AZ65" s="248"/>
      <c r="BA65" s="248"/>
      <c r="BB65" s="248"/>
      <c r="BC65" s="248"/>
      <c r="BD65" s="248"/>
      <c r="BE65" s="248"/>
      <c r="BF65" s="248"/>
      <c r="BG65" s="248"/>
      <c r="BH65" s="248"/>
      <c r="BI65" s="248"/>
      <c r="BJ65" s="248"/>
      <c r="BK65" s="248"/>
      <c r="BL65" s="248"/>
      <c r="BM65" s="248"/>
    </row>
    <row r="66" spans="1:65" ht="8.25" customHeight="1" x14ac:dyDescent="0.25">
      <c r="A66" s="248"/>
      <c r="B66" s="248"/>
      <c r="C66" s="248"/>
      <c r="D66" s="248"/>
      <c r="E66" s="248"/>
      <c r="F66" s="248"/>
      <c r="G66" s="248"/>
      <c r="H66" s="248"/>
      <c r="I66" s="248"/>
      <c r="J66" s="252"/>
      <c r="K66" s="251"/>
      <c r="L66" s="251"/>
      <c r="M66" s="251"/>
      <c r="N66" s="251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  <c r="Z66" s="248"/>
      <c r="AA66" s="248"/>
      <c r="AB66" s="248"/>
      <c r="AC66" s="248"/>
      <c r="AD66" s="248"/>
      <c r="AE66" s="248"/>
      <c r="AF66" s="248"/>
      <c r="AG66" s="248"/>
      <c r="AH66" s="248"/>
      <c r="AI66" s="248"/>
      <c r="AJ66" s="248"/>
      <c r="AK66" s="248"/>
      <c r="AL66" s="248"/>
      <c r="AM66" s="248"/>
      <c r="AN66" s="248"/>
      <c r="AO66" s="248"/>
      <c r="AP66" s="248"/>
      <c r="AQ66" s="248"/>
      <c r="AR66" s="248"/>
      <c r="AS66" s="248"/>
      <c r="AT66" s="248"/>
      <c r="AU66" s="248"/>
      <c r="AV66" s="248"/>
      <c r="AW66" s="248"/>
      <c r="AX66" s="248"/>
      <c r="AY66" s="248"/>
      <c r="AZ66" s="248"/>
      <c r="BA66" s="248"/>
      <c r="BB66" s="248"/>
      <c r="BC66" s="248"/>
      <c r="BD66" s="248"/>
      <c r="BE66" s="248"/>
      <c r="BF66" s="248"/>
      <c r="BG66" s="248"/>
      <c r="BH66" s="248"/>
      <c r="BI66" s="248"/>
      <c r="BJ66" s="248"/>
      <c r="BK66" s="248"/>
      <c r="BL66" s="248"/>
      <c r="BM66" s="248"/>
    </row>
    <row r="67" spans="1:65" ht="13.5" customHeight="1" x14ac:dyDescent="0.25">
      <c r="A67" s="248"/>
      <c r="B67" s="248"/>
      <c r="C67" s="248"/>
      <c r="D67" s="248"/>
      <c r="E67" s="248"/>
      <c r="F67" s="248"/>
      <c r="G67" s="248"/>
      <c r="H67" s="248"/>
      <c r="I67" s="248"/>
      <c r="J67" s="252"/>
      <c r="K67" s="251"/>
      <c r="L67" s="251"/>
      <c r="M67" s="251"/>
      <c r="N67" s="251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Y67" s="248"/>
      <c r="Z67" s="248"/>
      <c r="AA67" s="248"/>
      <c r="AB67" s="248"/>
      <c r="AC67" s="248"/>
      <c r="AD67" s="248"/>
      <c r="AE67" s="248"/>
      <c r="AF67" s="248"/>
      <c r="AG67" s="248"/>
      <c r="AH67" s="248"/>
      <c r="AI67" s="248"/>
      <c r="AJ67" s="248"/>
      <c r="AK67" s="248"/>
      <c r="AL67" s="248"/>
      <c r="AM67" s="248"/>
      <c r="AN67" s="248"/>
      <c r="AO67" s="248"/>
      <c r="AP67" s="248"/>
      <c r="AQ67" s="248"/>
      <c r="AR67" s="248"/>
      <c r="AS67" s="248"/>
      <c r="AT67" s="248"/>
      <c r="AU67" s="248"/>
      <c r="AV67" s="248"/>
      <c r="AW67" s="248"/>
      <c r="AX67" s="248"/>
      <c r="AY67" s="248"/>
      <c r="AZ67" s="248"/>
      <c r="BA67" s="248"/>
      <c r="BB67" s="248"/>
      <c r="BC67" s="248"/>
      <c r="BD67" s="248"/>
      <c r="BE67" s="248"/>
      <c r="BF67" s="248"/>
      <c r="BG67" s="248"/>
      <c r="BH67" s="248"/>
      <c r="BI67" s="248"/>
      <c r="BJ67" s="248"/>
      <c r="BK67" s="248"/>
      <c r="BL67" s="248"/>
      <c r="BM67" s="248"/>
    </row>
    <row r="68" spans="1:65" ht="13.5" customHeight="1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52"/>
      <c r="K68" s="251"/>
      <c r="L68" s="251"/>
      <c r="M68" s="251"/>
      <c r="N68" s="251"/>
      <c r="O68" s="248"/>
      <c r="P68" s="248"/>
      <c r="Q68" s="248"/>
      <c r="R68" s="248"/>
      <c r="S68" s="248"/>
      <c r="T68" s="248"/>
      <c r="U68" s="248"/>
      <c r="V68" s="248"/>
      <c r="W68" s="248"/>
      <c r="X68" s="248"/>
      <c r="Y68" s="248"/>
      <c r="Z68" s="248"/>
      <c r="AA68" s="248"/>
      <c r="AB68" s="248"/>
      <c r="AC68" s="248"/>
      <c r="AD68" s="248"/>
      <c r="AE68" s="248"/>
      <c r="AF68" s="248"/>
      <c r="AG68" s="248"/>
      <c r="AH68" s="248"/>
      <c r="AI68" s="248"/>
      <c r="AJ68" s="248"/>
      <c r="AK68" s="248"/>
      <c r="AL68" s="248"/>
      <c r="AM68" s="248"/>
      <c r="AN68" s="248"/>
      <c r="AO68" s="248"/>
      <c r="AP68" s="248"/>
      <c r="AQ68" s="248"/>
      <c r="AR68" s="248"/>
      <c r="AS68" s="248"/>
      <c r="AT68" s="248"/>
      <c r="AU68" s="248"/>
      <c r="AV68" s="248"/>
      <c r="AW68" s="248"/>
      <c r="AX68" s="248"/>
      <c r="AY68" s="248"/>
      <c r="AZ68" s="248"/>
      <c r="BA68" s="248"/>
      <c r="BB68" s="248"/>
      <c r="BC68" s="248"/>
      <c r="BD68" s="248"/>
      <c r="BE68" s="248"/>
      <c r="BF68" s="248"/>
      <c r="BG68" s="248"/>
      <c r="BH68" s="248"/>
      <c r="BI68" s="248"/>
      <c r="BJ68" s="248"/>
      <c r="BK68" s="248"/>
      <c r="BL68" s="248"/>
      <c r="BM68" s="248"/>
    </row>
    <row r="69" spans="1:65" ht="13.5" customHeight="1" x14ac:dyDescent="0.25">
      <c r="A69" s="248"/>
      <c r="B69" s="248"/>
      <c r="C69" s="248"/>
      <c r="D69" s="248"/>
      <c r="E69" s="248"/>
      <c r="F69" s="248"/>
      <c r="G69" s="248"/>
      <c r="H69" s="248"/>
      <c r="I69" s="248"/>
      <c r="J69" s="252"/>
      <c r="K69" s="251"/>
      <c r="L69" s="251"/>
      <c r="M69" s="251"/>
      <c r="N69" s="251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48"/>
      <c r="AL69" s="248"/>
      <c r="AM69" s="248"/>
      <c r="AN69" s="248"/>
      <c r="AO69" s="248"/>
      <c r="AP69" s="248"/>
      <c r="AQ69" s="248"/>
      <c r="AR69" s="248"/>
      <c r="AS69" s="248"/>
      <c r="AT69" s="248"/>
      <c r="AU69" s="248"/>
      <c r="AV69" s="248"/>
      <c r="AW69" s="248"/>
      <c r="AX69" s="248"/>
      <c r="AY69" s="248"/>
      <c r="AZ69" s="248"/>
      <c r="BA69" s="248"/>
      <c r="BB69" s="248"/>
      <c r="BC69" s="248"/>
      <c r="BD69" s="248"/>
      <c r="BE69" s="248"/>
      <c r="BF69" s="248"/>
      <c r="BG69" s="248"/>
      <c r="BH69" s="248"/>
      <c r="BI69" s="248"/>
      <c r="BJ69" s="248"/>
      <c r="BK69" s="248"/>
      <c r="BL69" s="248"/>
      <c r="BM69" s="248"/>
    </row>
    <row r="70" spans="1:65" ht="13.5" customHeight="1" x14ac:dyDescent="0.25">
      <c r="A70" s="248"/>
      <c r="B70" s="248"/>
      <c r="C70" s="248"/>
      <c r="D70" s="248"/>
      <c r="E70" s="248"/>
      <c r="F70" s="248"/>
      <c r="G70" s="248"/>
      <c r="H70" s="248"/>
      <c r="I70" s="248"/>
      <c r="J70" s="252"/>
      <c r="K70" s="251"/>
      <c r="L70" s="251"/>
      <c r="M70" s="251"/>
      <c r="N70" s="251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8"/>
      <c r="AA70" s="248"/>
      <c r="AB70" s="248"/>
      <c r="AC70" s="248"/>
      <c r="AD70" s="248"/>
      <c r="AE70" s="248"/>
      <c r="AF70" s="248"/>
      <c r="AG70" s="248"/>
      <c r="AH70" s="248"/>
      <c r="AI70" s="248"/>
      <c r="AJ70" s="248"/>
      <c r="AK70" s="248"/>
      <c r="AL70" s="248"/>
      <c r="AM70" s="248"/>
      <c r="AN70" s="248"/>
      <c r="AO70" s="248"/>
      <c r="AP70" s="248"/>
      <c r="AQ70" s="248"/>
      <c r="AR70" s="248"/>
      <c r="AS70" s="248"/>
      <c r="AT70" s="248"/>
      <c r="AU70" s="248"/>
      <c r="AV70" s="248"/>
      <c r="AW70" s="248"/>
      <c r="AX70" s="248"/>
      <c r="AY70" s="248"/>
      <c r="AZ70" s="248"/>
      <c r="BA70" s="248"/>
      <c r="BB70" s="248"/>
      <c r="BC70" s="248"/>
      <c r="BD70" s="248"/>
      <c r="BE70" s="248"/>
      <c r="BF70" s="248"/>
      <c r="BG70" s="248"/>
      <c r="BH70" s="248"/>
      <c r="BI70" s="248"/>
      <c r="BJ70" s="248"/>
      <c r="BK70" s="248"/>
      <c r="BL70" s="248"/>
      <c r="BM70" s="248"/>
    </row>
    <row r="71" spans="1:65" ht="20.25" customHeight="1" x14ac:dyDescent="0.25">
      <c r="A71" s="248"/>
      <c r="B71" s="248"/>
      <c r="C71" s="248"/>
      <c r="D71" s="248"/>
      <c r="E71" s="248"/>
      <c r="F71" s="248"/>
      <c r="G71" s="248"/>
      <c r="H71" s="248"/>
      <c r="I71" s="248"/>
      <c r="J71" s="252"/>
      <c r="K71" s="251"/>
      <c r="L71" s="251"/>
      <c r="M71" s="251"/>
      <c r="N71" s="251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/>
      <c r="AD71" s="248"/>
      <c r="AE71" s="248"/>
      <c r="AF71" s="248"/>
      <c r="AG71" s="248"/>
      <c r="AH71" s="248"/>
      <c r="AI71" s="248"/>
      <c r="AJ71" s="248"/>
      <c r="AK71" s="248"/>
      <c r="AL71" s="248"/>
      <c r="AM71" s="248"/>
      <c r="AN71" s="248"/>
      <c r="AO71" s="248"/>
      <c r="AP71" s="248"/>
      <c r="AQ71" s="248"/>
      <c r="AR71" s="248"/>
      <c r="AS71" s="248"/>
      <c r="AT71" s="248"/>
      <c r="AU71" s="248"/>
      <c r="AV71" s="248"/>
      <c r="AW71" s="248"/>
      <c r="AX71" s="248"/>
      <c r="AY71" s="248"/>
      <c r="AZ71" s="248"/>
      <c r="BA71" s="248"/>
      <c r="BB71" s="248"/>
      <c r="BC71" s="248"/>
      <c r="BD71" s="248"/>
      <c r="BE71" s="248"/>
      <c r="BF71" s="248"/>
      <c r="BG71" s="248"/>
      <c r="BH71" s="248"/>
      <c r="BI71" s="248"/>
      <c r="BJ71" s="248"/>
      <c r="BK71" s="248"/>
      <c r="BL71" s="248"/>
      <c r="BM71" s="248"/>
    </row>
    <row r="72" spans="1:65" ht="13.5" customHeight="1" x14ac:dyDescent="0.25">
      <c r="A72" s="248"/>
      <c r="B72" s="248"/>
      <c r="C72" s="248"/>
      <c r="D72" s="248"/>
      <c r="E72" s="248"/>
      <c r="F72" s="248"/>
      <c r="G72" s="248"/>
      <c r="H72" s="248"/>
      <c r="I72" s="248"/>
      <c r="J72" s="253"/>
      <c r="K72" s="253"/>
      <c r="L72" s="253"/>
      <c r="M72" s="253"/>
      <c r="N72" s="253"/>
      <c r="O72" s="248"/>
      <c r="P72" s="248"/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A72" s="248"/>
      <c r="AB72" s="248"/>
      <c r="AC72" s="248"/>
      <c r="AD72" s="248"/>
      <c r="AE72" s="248"/>
      <c r="AF72" s="248"/>
      <c r="AG72" s="248"/>
      <c r="AH72" s="248"/>
      <c r="AI72" s="248"/>
      <c r="AJ72" s="248"/>
      <c r="AK72" s="248"/>
      <c r="AL72" s="248"/>
      <c r="AM72" s="248"/>
      <c r="AN72" s="248"/>
      <c r="AO72" s="248"/>
      <c r="AP72" s="248"/>
      <c r="AQ72" s="248"/>
      <c r="AR72" s="248"/>
      <c r="AS72" s="248"/>
      <c r="AT72" s="248"/>
      <c r="AU72" s="248"/>
      <c r="AV72" s="248"/>
      <c r="AW72" s="248"/>
      <c r="AX72" s="248"/>
      <c r="AY72" s="248"/>
      <c r="AZ72" s="248"/>
      <c r="BA72" s="248"/>
      <c r="BB72" s="248"/>
      <c r="BC72" s="248"/>
      <c r="BD72" s="248"/>
      <c r="BE72" s="248"/>
      <c r="BF72" s="248"/>
      <c r="BG72" s="248"/>
      <c r="BH72" s="248"/>
      <c r="BI72" s="248"/>
      <c r="BJ72" s="248"/>
      <c r="BK72" s="248"/>
      <c r="BL72" s="248"/>
      <c r="BM72" s="248"/>
    </row>
    <row r="73" spans="1:65" ht="13.5" customHeight="1" x14ac:dyDescent="0.25">
      <c r="A73" s="248"/>
      <c r="B73" s="248"/>
      <c r="C73" s="248"/>
      <c r="D73" s="248"/>
      <c r="E73" s="248"/>
      <c r="F73" s="248"/>
      <c r="G73" s="248"/>
      <c r="H73" s="248"/>
      <c r="I73" s="248"/>
      <c r="J73" s="254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A73" s="248"/>
      <c r="AB73" s="248"/>
      <c r="AC73" s="248"/>
      <c r="AD73" s="248"/>
      <c r="AE73" s="248"/>
      <c r="AF73" s="248"/>
      <c r="AG73" s="248"/>
      <c r="AH73" s="248"/>
      <c r="AI73" s="248"/>
      <c r="AJ73" s="248"/>
      <c r="AK73" s="248"/>
      <c r="AL73" s="248"/>
      <c r="AM73" s="248"/>
      <c r="AN73" s="248"/>
      <c r="AO73" s="248"/>
      <c r="AP73" s="248"/>
      <c r="AQ73" s="248"/>
      <c r="AR73" s="248"/>
      <c r="AS73" s="248"/>
      <c r="AT73" s="248"/>
      <c r="AU73" s="248"/>
      <c r="AV73" s="248"/>
      <c r="AW73" s="248"/>
      <c r="AX73" s="248"/>
      <c r="AY73" s="248"/>
      <c r="AZ73" s="248"/>
      <c r="BA73" s="248"/>
      <c r="BB73" s="248"/>
      <c r="BC73" s="248"/>
      <c r="BD73" s="248"/>
      <c r="BE73" s="248"/>
      <c r="BF73" s="248"/>
      <c r="BG73" s="248"/>
      <c r="BH73" s="248"/>
      <c r="BI73" s="248"/>
      <c r="BJ73" s="248"/>
      <c r="BK73" s="248"/>
      <c r="BL73" s="248"/>
      <c r="BM73" s="248"/>
    </row>
  </sheetData>
  <phoneticPr fontId="3"/>
  <pageMargins left="0.75" right="0.75" top="1" bottom="1" header="0.51200000000000001" footer="0.51200000000000001"/>
  <pageSetup paperSize="9" orientation="landscape" r:id="rId1"/>
  <headerFooter alignWithMargins="0"/>
  <rowBreaks count="1" manualBreakCount="1">
    <brk id="36" max="6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9"/>
  <sheetViews>
    <sheetView workbookViewId="0"/>
  </sheetViews>
  <sheetFormatPr defaultRowHeight="13.3" x14ac:dyDescent="0.25"/>
  <cols>
    <col min="1" max="122" customWidth="true" width="2.0" collapsed="false"/>
  </cols>
  <sheetData>
    <row r="1" spans="1:122" ht="9" customHeight="1" x14ac:dyDescent="0.25"/>
    <row r="2" spans="1:122" ht="13.5" customHeight="1" x14ac:dyDescent="0.25"/>
    <row r="3" spans="1:122" ht="8.25" customHeight="1" x14ac:dyDescent="0.25"/>
    <row r="4" spans="1:122" ht="13.5" customHeight="1" x14ac:dyDescent="0.25">
      <c r="A4" s="58"/>
      <c r="B4" s="58"/>
      <c r="C4" s="58"/>
      <c r="D4" s="58"/>
      <c r="E4" s="58"/>
      <c r="F4" s="58"/>
      <c r="G4" s="58"/>
      <c r="H4" s="58"/>
      <c r="I4" s="58"/>
      <c r="J4" s="59"/>
      <c r="K4" s="59"/>
      <c r="L4" s="59"/>
      <c r="M4" s="59"/>
      <c r="N4" s="59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</row>
    <row r="5" spans="1:122" ht="13.5" customHeight="1" x14ac:dyDescent="0.25">
      <c r="A5" s="58"/>
      <c r="B5" s="58"/>
      <c r="C5" s="58"/>
      <c r="D5" s="58"/>
      <c r="E5" s="58"/>
      <c r="F5" s="58"/>
      <c r="G5" s="58"/>
      <c r="H5" s="58"/>
      <c r="I5" s="58"/>
      <c r="J5" s="60"/>
      <c r="K5" s="60"/>
      <c r="L5" s="60"/>
      <c r="M5" s="60"/>
      <c r="N5" s="61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</row>
    <row r="6" spans="1:122" ht="13.5" customHeight="1" x14ac:dyDescent="0.25">
      <c r="A6" s="58"/>
      <c r="B6" s="58"/>
      <c r="C6" s="58"/>
      <c r="D6" s="58"/>
      <c r="E6" s="58"/>
      <c r="F6" s="58"/>
      <c r="G6" s="58"/>
      <c r="H6" s="58"/>
      <c r="I6" s="58"/>
      <c r="J6" s="62"/>
      <c r="K6" s="61"/>
      <c r="L6" s="61"/>
      <c r="M6" s="61"/>
      <c r="N6" s="61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</row>
    <row r="7" spans="1:122" ht="13.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62"/>
      <c r="K7" s="61"/>
      <c r="L7" s="61"/>
      <c r="M7" s="61"/>
      <c r="N7" s="61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</row>
    <row r="8" spans="1:122" ht="13.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62"/>
      <c r="K8" s="61"/>
      <c r="L8" s="61"/>
      <c r="M8" s="61"/>
      <c r="N8" s="61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</row>
    <row r="9" spans="1:122" ht="13.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62"/>
      <c r="K9" s="61"/>
      <c r="L9" s="61"/>
      <c r="M9" s="61"/>
      <c r="N9" s="61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</row>
    <row r="10" spans="1:122" ht="13.5" customHeight="1" x14ac:dyDescent="0.25">
      <c r="A10" s="58"/>
      <c r="B10" s="58"/>
      <c r="C10" s="58"/>
      <c r="D10" s="58"/>
      <c r="E10" s="58"/>
      <c r="F10" s="58"/>
      <c r="G10" s="58"/>
      <c r="H10" s="58"/>
      <c r="I10" s="58"/>
      <c r="J10" s="62"/>
      <c r="K10" s="61"/>
      <c r="L10" s="61"/>
      <c r="M10" s="61"/>
      <c r="N10" s="61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</row>
    <row r="11" spans="1:122" ht="13.5" customHeight="1" x14ac:dyDescent="0.25">
      <c r="A11" s="58"/>
      <c r="B11" s="58"/>
      <c r="C11" s="58"/>
      <c r="D11" s="58"/>
      <c r="E11" s="58"/>
      <c r="F11" s="58"/>
      <c r="G11" s="58"/>
      <c r="H11" s="58"/>
      <c r="I11" s="58"/>
      <c r="J11" s="60"/>
      <c r="K11" s="60"/>
      <c r="L11" s="60"/>
      <c r="M11" s="60"/>
      <c r="N11" s="61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</row>
    <row r="12" spans="1:122" ht="13.5" customHeight="1" x14ac:dyDescent="0.25">
      <c r="A12" s="58"/>
      <c r="B12" s="58"/>
      <c r="C12" s="58"/>
      <c r="D12" s="58"/>
      <c r="E12" s="58"/>
      <c r="F12" s="58"/>
      <c r="G12" s="58"/>
      <c r="H12" s="58"/>
      <c r="I12" s="58"/>
      <c r="J12" s="62"/>
      <c r="K12" s="61"/>
      <c r="L12" s="61"/>
      <c r="M12" s="61"/>
      <c r="N12" s="61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</row>
    <row r="13" spans="1:122" ht="13.5" customHeight="1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62"/>
      <c r="K13" s="61"/>
      <c r="L13" s="61"/>
      <c r="M13" s="61"/>
      <c r="N13" s="61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</row>
    <row r="14" spans="1:122" ht="13.5" customHeight="1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62"/>
      <c r="K14" s="61"/>
      <c r="L14" s="61"/>
      <c r="M14" s="61"/>
      <c r="N14" s="61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</row>
    <row r="15" spans="1:122" ht="13.5" customHeight="1" x14ac:dyDescent="0.25">
      <c r="A15" s="58"/>
      <c r="B15" s="58"/>
      <c r="C15" s="58"/>
      <c r="D15" s="58"/>
      <c r="E15" s="58"/>
      <c r="F15" s="58"/>
      <c r="G15" s="58"/>
      <c r="H15" s="58"/>
      <c r="I15" s="58"/>
      <c r="J15" s="62"/>
      <c r="K15" s="61"/>
      <c r="L15" s="61"/>
      <c r="M15" s="61"/>
      <c r="N15" s="61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</row>
    <row r="16" spans="1:122" ht="13.5" customHeight="1" x14ac:dyDescent="0.25">
      <c r="A16" s="58"/>
      <c r="B16" s="58"/>
      <c r="C16" s="58"/>
      <c r="D16" s="58"/>
      <c r="E16" s="58"/>
      <c r="F16" s="58"/>
      <c r="G16" s="58"/>
      <c r="H16" s="58"/>
      <c r="I16" s="58"/>
      <c r="J16" s="62"/>
      <c r="K16" s="61"/>
      <c r="L16" s="61"/>
      <c r="M16" s="61"/>
      <c r="N16" s="61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</row>
    <row r="17" spans="1:122" ht="13.5" customHeight="1" x14ac:dyDescent="0.25">
      <c r="A17" s="58"/>
      <c r="B17" s="58"/>
      <c r="C17" s="58"/>
      <c r="D17" s="58"/>
      <c r="E17" s="58"/>
      <c r="F17" s="58"/>
      <c r="G17" s="58"/>
      <c r="H17" s="58"/>
      <c r="I17" s="58"/>
      <c r="J17" s="62"/>
      <c r="K17" s="61"/>
      <c r="L17" s="61"/>
      <c r="M17" s="61"/>
      <c r="N17" s="61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</row>
    <row r="18" spans="1:122" ht="13.5" customHeight="1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62"/>
      <c r="K18" s="61"/>
      <c r="L18" s="61"/>
      <c r="M18" s="61"/>
      <c r="N18" s="61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</row>
    <row r="19" spans="1:122" ht="13.5" customHeight="1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62"/>
      <c r="K19" s="61"/>
      <c r="L19" s="61"/>
      <c r="M19" s="61"/>
      <c r="N19" s="61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</row>
    <row r="20" spans="1:122" ht="13.5" customHeight="1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62"/>
      <c r="K20" s="61"/>
      <c r="L20" s="61"/>
      <c r="M20" s="61"/>
      <c r="N20" s="61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</row>
    <row r="21" spans="1:122" ht="13.5" customHeight="1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63"/>
      <c r="K21" s="63"/>
      <c r="L21" s="63"/>
      <c r="M21" s="63"/>
      <c r="N21" s="61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</row>
    <row r="22" spans="1:122" ht="13.5" customHeight="1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62"/>
      <c r="K22" s="61"/>
      <c r="L22" s="61"/>
      <c r="M22" s="61"/>
      <c r="N22" s="61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</row>
    <row r="23" spans="1:122" ht="13.5" customHeight="1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62"/>
      <c r="K23" s="61"/>
      <c r="L23" s="61"/>
      <c r="M23" s="61"/>
      <c r="N23" s="61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</row>
    <row r="24" spans="1:122" ht="13.5" customHeight="1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62"/>
      <c r="K24" s="61"/>
      <c r="L24" s="61"/>
      <c r="M24" s="61"/>
      <c r="N24" s="61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</row>
    <row r="25" spans="1:122" ht="13.5" customHeight="1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62"/>
      <c r="K25" s="61"/>
      <c r="L25" s="61"/>
      <c r="M25" s="61"/>
      <c r="N25" s="61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</row>
    <row r="26" spans="1:122" ht="13.5" customHeight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62"/>
      <c r="K26" s="61"/>
      <c r="L26" s="61"/>
      <c r="M26" s="61"/>
      <c r="N26" s="61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</row>
    <row r="27" spans="1:122" ht="13.5" customHeight="1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62"/>
      <c r="K27" s="61"/>
      <c r="L27" s="61"/>
      <c r="M27" s="61"/>
      <c r="N27" s="61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</row>
    <row r="28" spans="1:122" ht="13.5" customHeight="1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62"/>
      <c r="K28" s="61"/>
      <c r="L28" s="61"/>
      <c r="M28" s="61"/>
      <c r="N28" s="61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</row>
    <row r="29" spans="1:122" ht="13.5" customHeight="1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62"/>
      <c r="K29" s="61"/>
      <c r="L29" s="61"/>
      <c r="M29" s="61"/>
      <c r="N29" s="61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</row>
    <row r="30" spans="1:122" ht="13.5" customHeight="1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62"/>
      <c r="K30" s="61"/>
      <c r="L30" s="61"/>
      <c r="M30" s="61"/>
      <c r="N30" s="61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</row>
    <row r="31" spans="1:122" ht="13.5" customHeight="1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62"/>
      <c r="K31" s="61"/>
      <c r="L31" s="61"/>
      <c r="M31" s="61"/>
      <c r="N31" s="61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</row>
    <row r="32" spans="1:122" ht="13.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62"/>
      <c r="K32" s="61"/>
      <c r="L32" s="61"/>
      <c r="M32" s="61"/>
      <c r="N32" s="61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</row>
    <row r="33" spans="1:122" ht="13.5" customHeight="1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62"/>
      <c r="K33" s="61"/>
      <c r="L33" s="61"/>
      <c r="M33" s="61"/>
      <c r="N33" s="61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</row>
    <row r="34" spans="1:122" ht="13.5" customHeight="1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62"/>
      <c r="K34" s="61"/>
      <c r="L34" s="61"/>
      <c r="M34" s="61"/>
      <c r="N34" s="61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</row>
    <row r="35" spans="1:122" ht="13.5" customHeight="1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62"/>
      <c r="K35" s="61"/>
      <c r="L35" s="61"/>
      <c r="M35" s="61"/>
      <c r="N35" s="61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</row>
    <row r="36" spans="1:122" ht="13.5" customHeight="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63"/>
      <c r="K36" s="63"/>
      <c r="L36" s="63"/>
      <c r="M36" s="63"/>
      <c r="N36" s="6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</row>
    <row r="37" spans="1:122" ht="13.5" customHeight="1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6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</row>
    <row r="38" spans="1:122" ht="9" customHeight="1" x14ac:dyDescent="0.25">
      <c r="J38" s="65"/>
    </row>
    <row r="39" spans="1:122" ht="13.5" customHeight="1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8"/>
      <c r="K39" s="67"/>
      <c r="L39" s="67"/>
      <c r="M39" s="67"/>
      <c r="N39" s="67"/>
      <c r="O39" s="66"/>
    </row>
    <row r="40" spans="1:122" ht="13.5" customHeight="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9"/>
      <c r="K40" s="66"/>
      <c r="L40" s="66"/>
      <c r="M40" s="66"/>
      <c r="N40" s="66"/>
      <c r="O40" s="66"/>
    </row>
    <row r="41" spans="1:122" ht="13.5" customHeight="1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70"/>
    </row>
    <row r="42" spans="1:122" ht="13.5" customHeight="1" x14ac:dyDescent="0.25">
      <c r="A42" s="66"/>
      <c r="B42" s="66"/>
      <c r="C42" s="69"/>
      <c r="D42" s="66"/>
      <c r="E42" s="66"/>
      <c r="F42" s="66"/>
      <c r="G42" s="66"/>
      <c r="H42" s="66"/>
      <c r="I42" s="66"/>
      <c r="J42" s="69"/>
      <c r="K42" s="66"/>
      <c r="L42" s="66"/>
      <c r="M42" s="66"/>
      <c r="N42" s="66"/>
      <c r="O42" s="66"/>
      <c r="BK42" s="71"/>
    </row>
    <row r="43" spans="1:122" ht="13.5" customHeight="1" x14ac:dyDescent="0.25">
      <c r="A43" s="66"/>
      <c r="B43" s="66"/>
      <c r="C43" s="69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22" ht="13.5" customHeight="1" x14ac:dyDescent="0.25">
      <c r="A44" s="66"/>
      <c r="B44" s="66"/>
      <c r="C44" s="69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22" ht="13.5" customHeight="1" x14ac:dyDescent="0.25">
      <c r="A45" s="66"/>
      <c r="B45" s="66"/>
      <c r="C45" s="69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</row>
    <row r="46" spans="1:122" ht="13.5" customHeight="1" x14ac:dyDescent="0.25">
      <c r="A46" s="66"/>
      <c r="B46" s="66"/>
      <c r="C46" s="69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</row>
    <row r="47" spans="1:122" ht="13.5" customHeight="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</row>
    <row r="48" spans="1:122" ht="13.5" customHeight="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</row>
    <row r="49" spans="1:15" ht="13.5" customHeight="1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</row>
    <row r="50" spans="1:15" ht="13.5" customHeight="1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</row>
    <row r="51" spans="1:15" ht="13.5" customHeight="1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</row>
    <row r="52" spans="1:15" ht="13.5" customHeight="1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</row>
    <row r="53" spans="1:15" ht="13.5" customHeight="1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</row>
    <row r="54" spans="1:15" ht="13.5" customHeight="1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ht="13.5" customHeight="1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</row>
    <row r="56" spans="1:15" ht="13.5" customHeight="1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3.5" customHeight="1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</row>
    <row r="58" spans="1:15" ht="13.5" customHeight="1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</row>
    <row r="59" spans="1:15" ht="13.5" customHeight="1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</row>
  </sheetData>
  <phoneticPr fontId="3"/>
  <pageMargins left="0.75" right="0.75" top="1" bottom="1" header="0.51200000000000001" footer="0.51200000000000001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エリア分析レポート</vt:lpstr>
      <vt:lpstr>基本分析</vt:lpstr>
      <vt:lpstr>周辺地図</vt:lpstr>
      <vt:lpstr>かかる小地域</vt:lpstr>
      <vt:lpstr>年齢別人口</vt:lpstr>
      <vt:lpstr>世帯数</vt:lpstr>
      <vt:lpstr>経済センサス</vt:lpstr>
      <vt:lpstr>人口・世帯数増減</vt:lpstr>
      <vt:lpstr>マップキャプチャ</vt:lpstr>
      <vt:lpstr>エリア分析レポート___set_Cell_img_create</vt:lpstr>
      <vt:lpstr>周辺地図___set_Cell_img_create___2</vt:lpstr>
      <vt:lpstr>かかる小地域___set_Cell_img_create___</vt:lpstr>
      <vt:lpstr>基本分析!Print_Area</vt:lpstr>
      <vt:lpstr>経済センサス!Print_Area</vt:lpstr>
      <vt:lpstr>人口・世帯数増減!Print_Area</vt:lpstr>
      <vt:lpstr>世帯数!Print_Area</vt:lpstr>
      <vt:lpstr>年齢別人口!Print_Area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2022-08-04T06:09:33Z</dcterms:created>
  <dcterms:modified xsi:type="dcterms:W3CDTF">2023-01-24T01:43:38Z</dcterms:modified>
</cp:coreProperties>
</file>